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08.05.2015" sheetId="1" r:id="rId1"/>
  </sheets>
  <definedNames/>
  <calcPr fullCalcOnLoad="1"/>
</workbook>
</file>

<file path=xl/sharedStrings.xml><?xml version="1.0" encoding="utf-8"?>
<sst xmlns="http://schemas.openxmlformats.org/spreadsheetml/2006/main" count="614" uniqueCount="85">
  <si>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</si>
  <si>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</si>
  <si>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</si>
  <si>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</si>
  <si>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</si>
  <si>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</si>
  <si>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</si>
  <si>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</si>
  <si>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</si>
  <si>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</si>
  <si>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</si>
  <si>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</si>
  <si>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</si>
  <si>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</si>
  <si>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</si>
  <si>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</si>
  <si>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</si>
  <si>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</si>
  <si>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</si>
  <si>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</si>
  <si>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</si>
  <si>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</si>
  <si>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</si>
  <si>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</si>
  <si>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</si>
  <si>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</si>
  <si>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</si>
  <si>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</si>
  <si>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</si>
  <si>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</si>
  <si>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</si>
  <si>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</si>
  <si>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</si>
  <si>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</si>
  <si>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</si>
  <si>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</si>
  <si>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</si>
  <si>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</si>
  <si>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</si>
  <si>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</si>
  <si>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</si>
  <si>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</si>
  <si>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</si>
  <si>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</si>
  <si>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</si>
  <si>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</si>
  <si>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</si>
  <si>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</si>
  <si>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</si>
  <si>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</si>
  <si>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</si>
  <si>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</si>
  <si>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</si>
  <si>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</si>
  <si>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</si>
  <si>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</si>
  <si>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</si>
  <si>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</si>
  <si>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</si>
  <si>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</si>
  <si>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</si>
  <si>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</si>
  <si>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</si>
  <si>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</si>
  <si>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</si>
  <si>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</si>
  <si>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</si>
  <si>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</si>
  <si>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</si>
  <si>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</si>
  <si>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</si>
  <si>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</si>
  <si>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</si>
  <si>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</si>
  <si>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</si>
  <si>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</si>
  <si>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</si>
  <si>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</si>
  <si>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</si>
  <si>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</si>
  <si>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</si>
  <si>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</si>
  <si>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</si>
  <si>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</si>
  <si>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08.05.2015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</si>
</sst>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AJ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B2" sqref="BB2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30"/>
      <c r="BG3" s="30"/>
      <c r="BH3" s="41" t="s">
        <v>13</v>
      </c>
      <c r="BI3" s="41"/>
      <c r="BJ3" s="41"/>
      <c r="BK3" s="30" t="s">
        <v>14</v>
      </c>
      <c r="BL3" s="30"/>
      <c r="BM3" s="30"/>
      <c r="BN3" s="30" t="s">
        <v>15</v>
      </c>
      <c r="BO3" s="30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74</v>
      </c>
      <c r="Q4" s="43"/>
      <c r="R4" s="42" t="s">
        <v>75</v>
      </c>
      <c r="S4" s="43"/>
      <c r="T4" s="37" t="s">
        <v>16</v>
      </c>
      <c r="U4" s="38"/>
      <c r="V4" s="39"/>
      <c r="W4" s="42" t="s">
        <v>76</v>
      </c>
      <c r="X4" s="43"/>
      <c r="Y4" s="42" t="s">
        <v>77</v>
      </c>
      <c r="Z4" s="43"/>
      <c r="AA4" s="42" t="s">
        <v>78</v>
      </c>
      <c r="AB4" s="43"/>
      <c r="AC4" s="37" t="s">
        <v>16</v>
      </c>
      <c r="AD4" s="38"/>
      <c r="AE4" s="39"/>
      <c r="AF4" s="42" t="s">
        <v>79</v>
      </c>
      <c r="AG4" s="43"/>
      <c r="AH4" s="42" t="s">
        <v>80</v>
      </c>
      <c r="AI4" s="43"/>
      <c r="AJ4" s="42" t="s">
        <v>81</v>
      </c>
      <c r="AK4" s="43"/>
      <c r="AL4" s="42" t="s">
        <v>82</v>
      </c>
      <c r="AM4" s="43"/>
      <c r="AN4" s="42" t="s">
        <v>83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42132</v>
      </c>
      <c r="B6" s="12" t="s">
        <v>28</v>
      </c>
      <c r="C6" s="13">
        <v>1</v>
      </c>
      <c r="D6" s="14" t="s">
        <v>29</v>
      </c>
      <c r="E6" s="15">
        <v>25.95</v>
      </c>
      <c r="F6" s="28">
        <v>39.95</v>
      </c>
      <c r="G6" s="15">
        <v>20.97</v>
      </c>
      <c r="H6" s="28">
        <v>38.92</v>
      </c>
      <c r="I6" s="15">
        <v>20.45</v>
      </c>
      <c r="J6" s="28">
        <v>32.45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33.5</v>
      </c>
      <c r="S6" s="28">
        <v>42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32.9</v>
      </c>
      <c r="X6" s="28">
        <v>37</v>
      </c>
      <c r="Y6" s="15">
        <v>38.5</v>
      </c>
      <c r="Z6" s="28">
        <v>43.5</v>
      </c>
      <c r="AA6" s="15">
        <v>38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35</v>
      </c>
      <c r="AG6" s="28">
        <v>40</v>
      </c>
      <c r="AH6" s="15">
        <v>28.5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37.5</v>
      </c>
      <c r="AN6" s="15">
        <v>34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22.46</v>
      </c>
      <c r="AZ6" s="22">
        <f>IF(SUM(F6,H6,J6)=0,"",ROUND(AVERAGE(F6,H6,J6),2))</f>
        <v>37.11</v>
      </c>
      <c r="BA6" s="23">
        <f>M6</f>
        <v>100</v>
      </c>
      <c r="BB6" s="22">
        <f aca="true" t="shared" si="0" ref="BB6:BC21">IF(SUM(N6,P6,R6)=0,"",ROUND(AVERAGE(N6,P6,R6),2))</f>
        <v>29.5</v>
      </c>
      <c r="BC6" s="22">
        <f t="shared" si="0"/>
        <v>45.67</v>
      </c>
      <c r="BD6" s="23">
        <f>V6</f>
        <v>100</v>
      </c>
      <c r="BE6" s="22">
        <f>IF(SUM(W6,Y6,AA6)=0,"",ROUND(AVERAGE(W6,Y6,AA6),2))</f>
        <v>36.47</v>
      </c>
      <c r="BF6" s="22">
        <f>IF(SUM(X6,Z6,AB6)=0,"",ROUND(AVERAGE(X6,Z6,AB6),2))</f>
        <v>42</v>
      </c>
      <c r="BG6" s="23">
        <f>AE6</f>
        <v>100</v>
      </c>
      <c r="BH6" s="23">
        <f>IF(SUM(AF6,AH6,AJ6,AL6,AN6)=0,"",AVERAGE(AF6,AH6,AJ6,AL6,AN6))</f>
        <v>31.25</v>
      </c>
      <c r="BI6" s="23">
        <f>IF(SUM(AG6,AI6,AK6,AM6,AO6)=0,"",AVERAGE(AG6,AI6,AK6,AM6,AO6))</f>
        <v>39.5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29.92</v>
      </c>
      <c r="BO6" s="24">
        <f>ROUND(AVERAGE(AZ6,BC6,BF6,BI6,BL6),2)</f>
        <v>41.07</v>
      </c>
    </row>
    <row r="7" spans="1:67" ht="12.75">
      <c r="A7" s="11">
        <v>42132</v>
      </c>
      <c r="B7" s="12" t="s">
        <v>28</v>
      </c>
      <c r="C7" s="13">
        <v>2</v>
      </c>
      <c r="D7" s="14" t="s">
        <v>31</v>
      </c>
      <c r="E7" s="15">
        <v>44.88</v>
      </c>
      <c r="F7" s="28">
        <v>99.89</v>
      </c>
      <c r="G7" s="15">
        <v>55.5</v>
      </c>
      <c r="H7" s="28">
        <v>96.5</v>
      </c>
      <c r="I7" s="15">
        <v>51.12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67.78</v>
      </c>
      <c r="O7" s="28">
        <v>72.22</v>
      </c>
      <c r="P7" s="15">
        <v>52.5</v>
      </c>
      <c r="Q7" s="28">
        <v>63.75</v>
      </c>
      <c r="R7" s="15">
        <v>72.22</v>
      </c>
      <c r="S7" s="28">
        <v>72.22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>
        <v>58</v>
      </c>
      <c r="X7" s="28">
        <v>64.44</v>
      </c>
      <c r="Y7" s="15">
        <v>50</v>
      </c>
      <c r="Z7" s="28">
        <v>64.44</v>
      </c>
      <c r="AA7" s="15" t="s">
        <v>30</v>
      </c>
      <c r="AB7" s="28" t="s">
        <v>30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 t="s">
        <v>30</v>
      </c>
      <c r="AG7" s="28" t="s">
        <v>30</v>
      </c>
      <c r="AH7" s="15">
        <v>62.5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 t="s">
        <v>30</v>
      </c>
      <c r="AO7" s="28" t="s">
        <v>30</v>
      </c>
      <c r="AP7" s="16">
        <v>5</v>
      </c>
      <c r="AQ7" s="19">
        <f aca="true" t="shared" si="7" ref="AQ7:AQ45">IF(ISNUMBER(AF7),1,0)+IF(ISNUMBER(AH7),1,0)+IF(ISNUMBER(AJ7),1,0)+IF(ISNUMBER(AL7),1,0)+IF(ISNUMBER(AN7),1,0)</f>
        <v>2</v>
      </c>
      <c r="AR7" s="18">
        <f aca="true" t="shared" si="8" ref="AR7:AR45">AQ7/AP7*100</f>
        <v>40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50.5</v>
      </c>
      <c r="AZ7" s="22">
        <f t="shared" si="9"/>
        <v>97.69</v>
      </c>
      <c r="BA7" s="23">
        <f aca="true" t="shared" si="10" ref="BA7:BA45">M7</f>
        <v>100</v>
      </c>
      <c r="BB7" s="22">
        <f t="shared" si="0"/>
        <v>64.17</v>
      </c>
      <c r="BC7" s="22">
        <f t="shared" si="0"/>
        <v>69.4</v>
      </c>
      <c r="BD7" s="23">
        <f aca="true" t="shared" si="11" ref="BD7:BD45">V7</f>
        <v>100</v>
      </c>
      <c r="BE7" s="22">
        <f>IF(SUM(W7,Y7,AA7)=0,"",ROUND(AVERAGE(W7,Y7,AA7),2))</f>
        <v>54</v>
      </c>
      <c r="BF7" s="22">
        <f>IF(SUM(X7,Z7,AB7)=0,"",ROUND(AVERAGE(X7,Z7,AB7),2))</f>
        <v>64.44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59.03</v>
      </c>
      <c r="BI7" s="23">
        <f t="shared" si="13"/>
        <v>79.16499999999999</v>
      </c>
      <c r="BJ7" s="23">
        <f aca="true" t="shared" si="14" ref="BJ7:BJ45">AR7</f>
        <v>40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56.93</v>
      </c>
      <c r="BO7" s="24">
        <f t="shared" si="18"/>
        <v>77.67</v>
      </c>
    </row>
    <row r="8" spans="1:67" ht="12.75">
      <c r="A8" s="11">
        <v>42132</v>
      </c>
      <c r="B8" s="12" t="s">
        <v>28</v>
      </c>
      <c r="C8" s="13">
        <v>3</v>
      </c>
      <c r="D8" s="14" t="s">
        <v>32</v>
      </c>
      <c r="E8" s="15">
        <v>59.87</v>
      </c>
      <c r="F8" s="28">
        <v>99.89</v>
      </c>
      <c r="G8" s="15">
        <v>61.05</v>
      </c>
      <c r="H8" s="28">
        <v>89.96</v>
      </c>
      <c r="I8" s="15">
        <v>59.25</v>
      </c>
      <c r="J8" s="28">
        <v>111</v>
      </c>
      <c r="K8" s="16">
        <v>3</v>
      </c>
      <c r="L8" s="17">
        <f t="shared" si="1"/>
        <v>3</v>
      </c>
      <c r="M8" s="18">
        <f t="shared" si="2"/>
        <v>100</v>
      </c>
      <c r="N8" s="15">
        <v>72.22</v>
      </c>
      <c r="O8" s="28">
        <v>72.22</v>
      </c>
      <c r="P8" s="15">
        <v>78</v>
      </c>
      <c r="Q8" s="28">
        <v>87</v>
      </c>
      <c r="R8" s="15" t="s">
        <v>30</v>
      </c>
      <c r="S8" s="28" t="s">
        <v>30</v>
      </c>
      <c r="T8" s="16">
        <v>3</v>
      </c>
      <c r="U8" s="17">
        <f t="shared" si="3"/>
        <v>2</v>
      </c>
      <c r="V8" s="18">
        <f t="shared" si="4"/>
        <v>66.66666666666666</v>
      </c>
      <c r="W8" s="15">
        <v>71.11</v>
      </c>
      <c r="X8" s="28">
        <v>94.44</v>
      </c>
      <c r="Y8" s="15">
        <v>72.22</v>
      </c>
      <c r="Z8" s="28">
        <v>72.22</v>
      </c>
      <c r="AA8" s="15">
        <v>72.22</v>
      </c>
      <c r="AB8" s="28">
        <v>72.22</v>
      </c>
      <c r="AC8" s="16">
        <v>3</v>
      </c>
      <c r="AD8" s="17">
        <f t="shared" si="5"/>
        <v>3</v>
      </c>
      <c r="AE8" s="18">
        <f t="shared" si="6"/>
        <v>100</v>
      </c>
      <c r="AF8" s="15" t="s">
        <v>30</v>
      </c>
      <c r="AG8" s="28" t="s">
        <v>30</v>
      </c>
      <c r="AH8" s="15" t="s">
        <v>30</v>
      </c>
      <c r="AI8" s="28" t="s">
        <v>30</v>
      </c>
      <c r="AJ8" s="15" t="s">
        <v>30</v>
      </c>
      <c r="AK8" s="28" t="s">
        <v>30</v>
      </c>
      <c r="AL8" s="15">
        <v>66.67</v>
      </c>
      <c r="AM8" s="28">
        <v>66.67</v>
      </c>
      <c r="AN8" s="15" t="s">
        <v>30</v>
      </c>
      <c r="AO8" s="28" t="s">
        <v>30</v>
      </c>
      <c r="AP8" s="16">
        <v>5</v>
      </c>
      <c r="AQ8" s="19">
        <f t="shared" si="7"/>
        <v>1</v>
      </c>
      <c r="AR8" s="18">
        <f t="shared" si="8"/>
        <v>20</v>
      </c>
      <c r="AS8" s="20"/>
      <c r="AT8" s="21"/>
      <c r="AU8" s="16"/>
      <c r="AV8" s="19"/>
      <c r="AW8" s="18"/>
      <c r="AY8" s="22">
        <f t="shared" si="9"/>
        <v>60.06</v>
      </c>
      <c r="AZ8" s="22">
        <f t="shared" si="9"/>
        <v>100.28</v>
      </c>
      <c r="BA8" s="23">
        <f t="shared" si="10"/>
        <v>100</v>
      </c>
      <c r="BB8" s="22">
        <f t="shared" si="0"/>
        <v>75.11</v>
      </c>
      <c r="BC8" s="22">
        <f t="shared" si="0"/>
        <v>79.61</v>
      </c>
      <c r="BD8" s="23">
        <f t="shared" si="11"/>
        <v>66.66666666666666</v>
      </c>
      <c r="BE8" s="22">
        <f aca="true" t="shared" si="19" ref="BE8:BF45">IF(SUM(W8,Y8,AA8)=0,"",ROUND(AVERAGE(W8,Y8,AA8),2))</f>
        <v>71.85</v>
      </c>
      <c r="BF8" s="22">
        <f t="shared" si="19"/>
        <v>79.63</v>
      </c>
      <c r="BG8" s="23">
        <f t="shared" si="12"/>
        <v>100</v>
      </c>
      <c r="BH8" s="23">
        <f t="shared" si="13"/>
        <v>66.67</v>
      </c>
      <c r="BI8" s="23">
        <f t="shared" si="13"/>
        <v>66.67</v>
      </c>
      <c r="BJ8" s="23">
        <f t="shared" si="14"/>
        <v>20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68.42</v>
      </c>
      <c r="BO8" s="24">
        <f t="shared" si="18"/>
        <v>81.55</v>
      </c>
    </row>
    <row r="9" spans="1:67" ht="12.75">
      <c r="A9" s="11">
        <v>42132</v>
      </c>
      <c r="B9" s="12" t="s">
        <v>28</v>
      </c>
      <c r="C9" s="13">
        <v>4</v>
      </c>
      <c r="D9" s="14" t="s">
        <v>33</v>
      </c>
      <c r="E9" s="15">
        <v>27.93</v>
      </c>
      <c r="F9" s="28">
        <v>94.22</v>
      </c>
      <c r="G9" s="15">
        <v>28.13</v>
      </c>
      <c r="H9" s="28">
        <v>95.44</v>
      </c>
      <c r="I9" s="15">
        <v>31.75</v>
      </c>
      <c r="J9" s="28">
        <v>88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97.78</v>
      </c>
      <c r="P9" s="15">
        <v>47</v>
      </c>
      <c r="Q9" s="28">
        <v>84.44</v>
      </c>
      <c r="R9" s="15">
        <v>42</v>
      </c>
      <c r="S9" s="28">
        <v>80</v>
      </c>
      <c r="T9" s="16">
        <v>3</v>
      </c>
      <c r="U9" s="17">
        <f t="shared" si="3"/>
        <v>3</v>
      </c>
      <c r="V9" s="18">
        <f t="shared" si="4"/>
        <v>100</v>
      </c>
      <c r="W9" s="15">
        <v>48.89</v>
      </c>
      <c r="X9" s="28">
        <v>82.22</v>
      </c>
      <c r="Y9" s="15">
        <v>45</v>
      </c>
      <c r="Z9" s="28">
        <v>91.11</v>
      </c>
      <c r="AA9" s="15">
        <v>41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40</v>
      </c>
      <c r="AG9" s="28">
        <v>44.44</v>
      </c>
      <c r="AH9" s="15">
        <v>40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 t="s">
        <v>30</v>
      </c>
      <c r="AO9" s="28" t="s">
        <v>30</v>
      </c>
      <c r="AP9" s="16">
        <v>5</v>
      </c>
      <c r="AQ9" s="19">
        <f t="shared" si="7"/>
        <v>3</v>
      </c>
      <c r="AR9" s="18">
        <f t="shared" si="8"/>
        <v>60</v>
      </c>
      <c r="AS9" s="20"/>
      <c r="AT9" s="21"/>
      <c r="AU9" s="16"/>
      <c r="AV9" s="19"/>
      <c r="AW9" s="18"/>
      <c r="AY9" s="22">
        <f t="shared" si="9"/>
        <v>29.27</v>
      </c>
      <c r="AZ9" s="22">
        <f t="shared" si="9"/>
        <v>92.55</v>
      </c>
      <c r="BA9" s="23">
        <f t="shared" si="10"/>
        <v>100</v>
      </c>
      <c r="BB9" s="22">
        <f t="shared" si="0"/>
        <v>44.85</v>
      </c>
      <c r="BC9" s="22">
        <f t="shared" si="0"/>
        <v>87.41</v>
      </c>
      <c r="BD9" s="23">
        <f t="shared" si="11"/>
        <v>100</v>
      </c>
      <c r="BE9" s="22">
        <f t="shared" si="19"/>
        <v>44.96</v>
      </c>
      <c r="BF9" s="22">
        <f t="shared" si="19"/>
        <v>85.92</v>
      </c>
      <c r="BG9" s="23">
        <f t="shared" si="12"/>
        <v>100</v>
      </c>
      <c r="BH9" s="23">
        <f t="shared" si="13"/>
        <v>40</v>
      </c>
      <c r="BI9" s="23">
        <f t="shared" si="13"/>
        <v>59.25666666666666</v>
      </c>
      <c r="BJ9" s="23">
        <f t="shared" si="14"/>
        <v>60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39.77</v>
      </c>
      <c r="BO9" s="24">
        <f t="shared" si="18"/>
        <v>81.28</v>
      </c>
    </row>
    <row r="10" spans="1:67" ht="12.75">
      <c r="A10" s="11">
        <v>42132</v>
      </c>
      <c r="B10" s="12" t="s">
        <v>28</v>
      </c>
      <c r="C10" s="13">
        <v>5</v>
      </c>
      <c r="D10" s="14" t="s">
        <v>34</v>
      </c>
      <c r="E10" s="15">
        <v>57.67</v>
      </c>
      <c r="F10" s="28">
        <v>89.9</v>
      </c>
      <c r="G10" s="15">
        <v>68.83</v>
      </c>
      <c r="H10" s="28">
        <v>99.85</v>
      </c>
      <c r="I10" s="15">
        <v>61</v>
      </c>
      <c r="J10" s="28">
        <v>89.9</v>
      </c>
      <c r="K10" s="16">
        <v>3</v>
      </c>
      <c r="L10" s="17">
        <f t="shared" si="1"/>
        <v>3</v>
      </c>
      <c r="M10" s="18">
        <f t="shared" si="2"/>
        <v>100</v>
      </c>
      <c r="N10" s="15">
        <v>79</v>
      </c>
      <c r="O10" s="28">
        <v>83.33</v>
      </c>
      <c r="P10" s="15">
        <v>76.67</v>
      </c>
      <c r="Q10" s="28">
        <v>89</v>
      </c>
      <c r="R10" s="15">
        <v>73</v>
      </c>
      <c r="S10" s="28">
        <v>93</v>
      </c>
      <c r="T10" s="16">
        <v>3</v>
      </c>
      <c r="U10" s="17">
        <f t="shared" si="3"/>
        <v>3</v>
      </c>
      <c r="V10" s="18">
        <f t="shared" si="4"/>
        <v>100</v>
      </c>
      <c r="W10" s="15">
        <v>65</v>
      </c>
      <c r="X10" s="28">
        <v>90</v>
      </c>
      <c r="Y10" s="15">
        <v>80</v>
      </c>
      <c r="Z10" s="28">
        <v>88</v>
      </c>
      <c r="AA10" s="15">
        <v>87</v>
      </c>
      <c r="AB10" s="28">
        <v>92</v>
      </c>
      <c r="AC10" s="16">
        <v>3</v>
      </c>
      <c r="AD10" s="17">
        <f t="shared" si="5"/>
        <v>3</v>
      </c>
      <c r="AE10" s="18">
        <f t="shared" si="6"/>
        <v>100</v>
      </c>
      <c r="AF10" s="15">
        <v>70</v>
      </c>
      <c r="AG10" s="28">
        <v>80</v>
      </c>
      <c r="AH10" s="15">
        <v>70</v>
      </c>
      <c r="AI10" s="28">
        <v>75</v>
      </c>
      <c r="AJ10" s="15">
        <v>75.56</v>
      </c>
      <c r="AK10" s="28">
        <v>75.56</v>
      </c>
      <c r="AL10" s="15">
        <v>72.22</v>
      </c>
      <c r="AM10" s="28">
        <v>78</v>
      </c>
      <c r="AN10" s="15">
        <v>79</v>
      </c>
      <c r="AO10" s="28">
        <v>101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62.5</v>
      </c>
      <c r="AZ10" s="22">
        <f t="shared" si="9"/>
        <v>93.22</v>
      </c>
      <c r="BA10" s="23">
        <f t="shared" si="10"/>
        <v>100</v>
      </c>
      <c r="BB10" s="22">
        <f t="shared" si="0"/>
        <v>76.22</v>
      </c>
      <c r="BC10" s="22">
        <f t="shared" si="0"/>
        <v>88.44</v>
      </c>
      <c r="BD10" s="23">
        <f t="shared" si="11"/>
        <v>100</v>
      </c>
      <c r="BE10" s="22">
        <f t="shared" si="19"/>
        <v>77.33</v>
      </c>
      <c r="BF10" s="22">
        <f t="shared" si="19"/>
        <v>90</v>
      </c>
      <c r="BG10" s="23">
        <f t="shared" si="12"/>
        <v>100</v>
      </c>
      <c r="BH10" s="23">
        <f t="shared" si="13"/>
        <v>73.356</v>
      </c>
      <c r="BI10" s="23">
        <f t="shared" si="13"/>
        <v>81.912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72.35</v>
      </c>
      <c r="BO10" s="24">
        <f t="shared" si="18"/>
        <v>88.39</v>
      </c>
    </row>
    <row r="11" spans="1:67" ht="12.75">
      <c r="A11" s="11">
        <v>42132</v>
      </c>
      <c r="B11" s="12" t="s">
        <v>28</v>
      </c>
      <c r="C11" s="13">
        <v>6</v>
      </c>
      <c r="D11" s="14" t="s">
        <v>35</v>
      </c>
      <c r="E11" s="15">
        <v>46.55</v>
      </c>
      <c r="F11" s="28">
        <v>48.8</v>
      </c>
      <c r="G11" s="15">
        <v>49.2</v>
      </c>
      <c r="H11" s="28">
        <v>49.25</v>
      </c>
      <c r="I11" s="15">
        <v>47.99</v>
      </c>
      <c r="J11" s="28">
        <v>54.2</v>
      </c>
      <c r="K11" s="16">
        <v>3</v>
      </c>
      <c r="L11" s="17">
        <f t="shared" si="1"/>
        <v>3</v>
      </c>
      <c r="M11" s="18">
        <f t="shared" si="2"/>
        <v>100</v>
      </c>
      <c r="N11" s="15">
        <v>54</v>
      </c>
      <c r="O11" s="28">
        <v>54</v>
      </c>
      <c r="P11" s="15">
        <v>54</v>
      </c>
      <c r="Q11" s="28">
        <v>63</v>
      </c>
      <c r="R11" s="15">
        <v>54</v>
      </c>
      <c r="S11" s="28">
        <v>54</v>
      </c>
      <c r="T11" s="16">
        <v>3</v>
      </c>
      <c r="U11" s="17">
        <f t="shared" si="3"/>
        <v>3</v>
      </c>
      <c r="V11" s="18">
        <f t="shared" si="4"/>
        <v>100</v>
      </c>
      <c r="W11" s="15">
        <v>56</v>
      </c>
      <c r="X11" s="28">
        <v>56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1</v>
      </c>
      <c r="AE11" s="18">
        <f t="shared" si="6"/>
        <v>33.33333333333333</v>
      </c>
      <c r="AF11" s="15">
        <v>50</v>
      </c>
      <c r="AG11" s="28">
        <v>55</v>
      </c>
      <c r="AH11" s="15">
        <v>50</v>
      </c>
      <c r="AI11" s="28">
        <v>55</v>
      </c>
      <c r="AJ11" s="15" t="s">
        <v>30</v>
      </c>
      <c r="AK11" s="28" t="s">
        <v>30</v>
      </c>
      <c r="AL11" s="15">
        <v>47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47.91</v>
      </c>
      <c r="AZ11" s="22">
        <f t="shared" si="9"/>
        <v>50.75</v>
      </c>
      <c r="BA11" s="23">
        <f t="shared" si="10"/>
        <v>100</v>
      </c>
      <c r="BB11" s="22">
        <f t="shared" si="0"/>
        <v>54</v>
      </c>
      <c r="BC11" s="22">
        <f t="shared" si="0"/>
        <v>57</v>
      </c>
      <c r="BD11" s="23">
        <f t="shared" si="11"/>
        <v>100</v>
      </c>
      <c r="BE11" s="22">
        <f t="shared" si="19"/>
        <v>56</v>
      </c>
      <c r="BF11" s="22">
        <f t="shared" si="19"/>
        <v>56</v>
      </c>
      <c r="BG11" s="23">
        <f t="shared" si="12"/>
        <v>33.33333333333333</v>
      </c>
      <c r="BH11" s="23">
        <f t="shared" si="13"/>
        <v>49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51.73</v>
      </c>
      <c r="BO11" s="24">
        <f t="shared" si="18"/>
        <v>54.69</v>
      </c>
    </row>
    <row r="12" spans="1:67" ht="12.75">
      <c r="A12" s="11">
        <v>42132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</v>
      </c>
      <c r="G12" s="15">
        <v>8.3</v>
      </c>
      <c r="H12" s="28">
        <v>11.95</v>
      </c>
      <c r="I12" s="15">
        <v>7.8</v>
      </c>
      <c r="J12" s="28">
        <v>10.3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17</v>
      </c>
      <c r="P12" s="15">
        <v>16</v>
      </c>
      <c r="Q12" s="28">
        <v>16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18</v>
      </c>
      <c r="X12" s="28">
        <v>20</v>
      </c>
      <c r="Y12" s="15">
        <v>15</v>
      </c>
      <c r="Z12" s="28">
        <v>19</v>
      </c>
      <c r="AA12" s="15">
        <v>15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15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14</v>
      </c>
      <c r="AN12" s="15" t="s">
        <v>30</v>
      </c>
      <c r="AO12" s="28" t="s">
        <v>30</v>
      </c>
      <c r="AP12" s="16">
        <v>5</v>
      </c>
      <c r="AQ12" s="19">
        <f t="shared" si="7"/>
        <v>3</v>
      </c>
      <c r="AR12" s="18">
        <f t="shared" si="8"/>
        <v>60</v>
      </c>
      <c r="AS12" s="20"/>
      <c r="AT12" s="21"/>
      <c r="AU12" s="16"/>
      <c r="AV12" s="19"/>
      <c r="AW12" s="18"/>
      <c r="AY12" s="22">
        <f t="shared" si="9"/>
        <v>8</v>
      </c>
      <c r="AZ12" s="22">
        <f t="shared" si="9"/>
        <v>12.08</v>
      </c>
      <c r="BA12" s="23">
        <f t="shared" si="10"/>
        <v>100</v>
      </c>
      <c r="BB12" s="22">
        <f t="shared" si="0"/>
        <v>16</v>
      </c>
      <c r="BC12" s="22">
        <f t="shared" si="0"/>
        <v>16.33</v>
      </c>
      <c r="BD12" s="23">
        <f t="shared" si="11"/>
        <v>100</v>
      </c>
      <c r="BE12" s="22">
        <f t="shared" si="19"/>
        <v>16</v>
      </c>
      <c r="BF12" s="22">
        <f t="shared" si="19"/>
        <v>18.67</v>
      </c>
      <c r="BG12" s="23">
        <f t="shared" si="12"/>
        <v>100</v>
      </c>
      <c r="BH12" s="23">
        <f t="shared" si="13"/>
        <v>14.666666666666666</v>
      </c>
      <c r="BI12" s="23">
        <f t="shared" si="13"/>
        <v>14.666666666666666</v>
      </c>
      <c r="BJ12" s="23">
        <f t="shared" si="14"/>
        <v>60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13.67</v>
      </c>
      <c r="BO12" s="24">
        <f t="shared" si="18"/>
        <v>15.44</v>
      </c>
    </row>
    <row r="13" spans="1:67" ht="12.75">
      <c r="A13" s="11">
        <v>42132</v>
      </c>
      <c r="B13" s="12" t="s">
        <v>28</v>
      </c>
      <c r="C13" s="13">
        <v>8</v>
      </c>
      <c r="D13" s="14" t="s">
        <v>37</v>
      </c>
      <c r="E13" s="15">
        <v>540.8</v>
      </c>
      <c r="F13" s="28">
        <v>645</v>
      </c>
      <c r="G13" s="15">
        <v>137.5</v>
      </c>
      <c r="H13" s="28">
        <v>610</v>
      </c>
      <c r="I13" s="15">
        <v>360</v>
      </c>
      <c r="J13" s="28">
        <v>999.5</v>
      </c>
      <c r="K13" s="16">
        <v>3</v>
      </c>
      <c r="L13" s="17">
        <f t="shared" si="1"/>
        <v>3</v>
      </c>
      <c r="M13" s="18">
        <f t="shared" si="2"/>
        <v>100</v>
      </c>
      <c r="N13" s="15">
        <v>330</v>
      </c>
      <c r="O13" s="28">
        <v>920</v>
      </c>
      <c r="P13" s="15">
        <v>368</v>
      </c>
      <c r="Q13" s="28">
        <v>910</v>
      </c>
      <c r="R13" s="15">
        <v>295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360</v>
      </c>
      <c r="X13" s="28">
        <v>970</v>
      </c>
      <c r="Y13" s="15">
        <v>325</v>
      </c>
      <c r="Z13" s="28">
        <v>750</v>
      </c>
      <c r="AA13" s="15">
        <v>368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352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346.1</v>
      </c>
      <c r="AZ13" s="22">
        <f t="shared" si="9"/>
        <v>751.5</v>
      </c>
      <c r="BA13" s="23">
        <f t="shared" si="10"/>
        <v>100</v>
      </c>
      <c r="BB13" s="22">
        <f t="shared" si="0"/>
        <v>331</v>
      </c>
      <c r="BC13" s="22">
        <f t="shared" si="0"/>
        <v>926.67</v>
      </c>
      <c r="BD13" s="23">
        <f t="shared" si="11"/>
        <v>100</v>
      </c>
      <c r="BE13" s="22">
        <f t="shared" si="19"/>
        <v>351</v>
      </c>
      <c r="BF13" s="22">
        <f t="shared" si="19"/>
        <v>903.33</v>
      </c>
      <c r="BG13" s="23">
        <f t="shared" si="12"/>
        <v>100</v>
      </c>
      <c r="BH13" s="23">
        <f t="shared" si="13"/>
        <v>352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345.03</v>
      </c>
      <c r="BO13" s="24">
        <f t="shared" si="18"/>
        <v>790.38</v>
      </c>
    </row>
    <row r="14" spans="1:67" ht="12.75">
      <c r="A14" s="11">
        <v>42132</v>
      </c>
      <c r="B14" s="12" t="s">
        <v>28</v>
      </c>
      <c r="C14" s="13">
        <v>9</v>
      </c>
      <c r="D14" s="14" t="s">
        <v>38</v>
      </c>
      <c r="E14" s="15">
        <v>29.9</v>
      </c>
      <c r="F14" s="28">
        <v>48</v>
      </c>
      <c r="G14" s="15">
        <v>29.95</v>
      </c>
      <c r="H14" s="28">
        <v>72.15</v>
      </c>
      <c r="I14" s="15">
        <v>31.9</v>
      </c>
      <c r="J14" s="28">
        <v>54.5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65</v>
      </c>
      <c r="Q14" s="28">
        <v>65</v>
      </c>
      <c r="R14" s="15">
        <v>39.17</v>
      </c>
      <c r="S14" s="28">
        <v>39.17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39.17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30.58</v>
      </c>
      <c r="AZ14" s="22">
        <f t="shared" si="9"/>
        <v>58.22</v>
      </c>
      <c r="BA14" s="23">
        <f t="shared" si="10"/>
        <v>100</v>
      </c>
      <c r="BB14" s="22">
        <f t="shared" si="0"/>
        <v>52.09</v>
      </c>
      <c r="BC14" s="22">
        <f t="shared" si="0"/>
        <v>52.09</v>
      </c>
      <c r="BD14" s="23">
        <f t="shared" si="11"/>
        <v>66.66666666666666</v>
      </c>
      <c r="BE14" s="22">
        <f t="shared" si="19"/>
        <v>45.59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42.75</v>
      </c>
      <c r="BO14" s="24">
        <f t="shared" si="18"/>
        <v>57.1</v>
      </c>
    </row>
    <row r="15" spans="1:67" ht="12.75">
      <c r="A15" s="11">
        <v>42132</v>
      </c>
      <c r="B15" s="12" t="s">
        <v>28</v>
      </c>
      <c r="C15" s="13">
        <v>10</v>
      </c>
      <c r="D15" s="14" t="s">
        <v>39</v>
      </c>
      <c r="E15" s="15">
        <v>87</v>
      </c>
      <c r="F15" s="28">
        <v>396</v>
      </c>
      <c r="G15" s="15">
        <v>228</v>
      </c>
      <c r="H15" s="28">
        <v>558</v>
      </c>
      <c r="I15" s="15">
        <v>170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216</v>
      </c>
      <c r="O15" s="28">
        <v>411</v>
      </c>
      <c r="P15" s="15">
        <v>180</v>
      </c>
      <c r="Q15" s="28">
        <v>405</v>
      </c>
      <c r="R15" s="15">
        <v>140</v>
      </c>
      <c r="S15" s="28">
        <v>305</v>
      </c>
      <c r="T15" s="16">
        <v>3</v>
      </c>
      <c r="U15" s="17">
        <f t="shared" si="3"/>
        <v>3</v>
      </c>
      <c r="V15" s="18">
        <f t="shared" si="4"/>
        <v>100</v>
      </c>
      <c r="W15" s="15">
        <v>221</v>
      </c>
      <c r="X15" s="28">
        <v>348</v>
      </c>
      <c r="Y15" s="15">
        <v>149</v>
      </c>
      <c r="Z15" s="28">
        <v>333</v>
      </c>
      <c r="AA15" s="15">
        <v>165</v>
      </c>
      <c r="AB15" s="28">
        <v>372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305</v>
      </c>
      <c r="AL15" s="15" t="s">
        <v>30</v>
      </c>
      <c r="AM15" s="28" t="s">
        <v>30</v>
      </c>
      <c r="AN15" s="15">
        <v>270</v>
      </c>
      <c r="AO15" s="28">
        <v>427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161.67</v>
      </c>
      <c r="AZ15" s="22">
        <f t="shared" si="9"/>
        <v>447.05</v>
      </c>
      <c r="BA15" s="23">
        <f t="shared" si="10"/>
        <v>100</v>
      </c>
      <c r="BB15" s="22">
        <f t="shared" si="0"/>
        <v>178.67</v>
      </c>
      <c r="BC15" s="22">
        <f t="shared" si="0"/>
        <v>373.67</v>
      </c>
      <c r="BD15" s="23">
        <f t="shared" si="11"/>
        <v>100</v>
      </c>
      <c r="BE15" s="22">
        <f t="shared" si="19"/>
        <v>178.33</v>
      </c>
      <c r="BF15" s="22">
        <f t="shared" si="19"/>
        <v>351</v>
      </c>
      <c r="BG15" s="23">
        <f t="shared" si="12"/>
        <v>100</v>
      </c>
      <c r="BH15" s="23">
        <f t="shared" si="13"/>
        <v>282.5</v>
      </c>
      <c r="BI15" s="23">
        <f t="shared" si="13"/>
        <v>366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200.29</v>
      </c>
      <c r="BO15" s="24">
        <f t="shared" si="18"/>
        <v>384.43</v>
      </c>
    </row>
    <row r="16" spans="1:67" ht="12.75">
      <c r="A16" s="11">
        <v>42132</v>
      </c>
      <c r="B16" s="12" t="s">
        <v>28</v>
      </c>
      <c r="C16" s="13">
        <v>11</v>
      </c>
      <c r="D16" s="14" t="s">
        <v>40</v>
      </c>
      <c r="E16" s="15">
        <v>155</v>
      </c>
      <c r="F16" s="28">
        <v>558</v>
      </c>
      <c r="G16" s="15">
        <v>162.38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292</v>
      </c>
      <c r="O16" s="28">
        <v>437</v>
      </c>
      <c r="P16" s="15">
        <v>290</v>
      </c>
      <c r="Q16" s="28">
        <v>410</v>
      </c>
      <c r="R16" s="15">
        <v>245</v>
      </c>
      <c r="S16" s="28">
        <v>405</v>
      </c>
      <c r="T16" s="16">
        <v>3</v>
      </c>
      <c r="U16" s="17">
        <f t="shared" si="3"/>
        <v>3</v>
      </c>
      <c r="V16" s="18">
        <f t="shared" si="4"/>
        <v>100</v>
      </c>
      <c r="W16" s="15">
        <v>322</v>
      </c>
      <c r="X16" s="28">
        <v>388</v>
      </c>
      <c r="Y16" s="15">
        <v>263</v>
      </c>
      <c r="Z16" s="28">
        <v>393</v>
      </c>
      <c r="AA16" s="15">
        <v>233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325</v>
      </c>
      <c r="AK16" s="28">
        <v>425</v>
      </c>
      <c r="AL16" s="15" t="s">
        <v>30</v>
      </c>
      <c r="AM16" s="28" t="s">
        <v>30</v>
      </c>
      <c r="AN16" s="15">
        <v>360</v>
      </c>
      <c r="AO16" s="28">
        <v>550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168.65</v>
      </c>
      <c r="AZ16" s="22">
        <f t="shared" si="9"/>
        <v>510.82</v>
      </c>
      <c r="BA16" s="23">
        <f t="shared" si="10"/>
        <v>100</v>
      </c>
      <c r="BB16" s="22">
        <f t="shared" si="0"/>
        <v>275.67</v>
      </c>
      <c r="BC16" s="22">
        <f t="shared" si="0"/>
        <v>417.33</v>
      </c>
      <c r="BD16" s="23">
        <f t="shared" si="11"/>
        <v>100</v>
      </c>
      <c r="BE16" s="22">
        <f t="shared" si="19"/>
        <v>272.67</v>
      </c>
      <c r="BF16" s="22">
        <f t="shared" si="19"/>
        <v>412</v>
      </c>
      <c r="BG16" s="23">
        <f t="shared" si="12"/>
        <v>100</v>
      </c>
      <c r="BH16" s="23">
        <f t="shared" si="13"/>
        <v>342.5</v>
      </c>
      <c r="BI16" s="23">
        <f t="shared" si="13"/>
        <v>487.5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264.87</v>
      </c>
      <c r="BO16" s="24">
        <f t="shared" si="18"/>
        <v>456.91</v>
      </c>
    </row>
    <row r="17" spans="1:67" ht="12.75">
      <c r="A17" s="11">
        <v>42132</v>
      </c>
      <c r="B17" s="12" t="s">
        <v>28</v>
      </c>
      <c r="C17" s="13">
        <v>12</v>
      </c>
      <c r="D17" s="14" t="s">
        <v>41</v>
      </c>
      <c r="E17" s="15">
        <v>433</v>
      </c>
      <c r="F17" s="28">
        <v>997.06</v>
      </c>
      <c r="G17" s="15">
        <v>499</v>
      </c>
      <c r="H17" s="28">
        <v>688.46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514</v>
      </c>
      <c r="O17" s="28">
        <v>645</v>
      </c>
      <c r="P17" s="15" t="s">
        <v>30</v>
      </c>
      <c r="Q17" s="28" t="s">
        <v>30</v>
      </c>
      <c r="R17" s="15">
        <v>487</v>
      </c>
      <c r="S17" s="28">
        <v>487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943</v>
      </c>
      <c r="Y17" s="15" t="s">
        <v>30</v>
      </c>
      <c r="Z17" s="28" t="s">
        <v>30</v>
      </c>
      <c r="AA17" s="15">
        <v>804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499.44</v>
      </c>
      <c r="AZ17" s="22">
        <f t="shared" si="9"/>
        <v>850.73</v>
      </c>
      <c r="BA17" s="23">
        <f t="shared" si="10"/>
        <v>100</v>
      </c>
      <c r="BB17" s="22">
        <f t="shared" si="0"/>
        <v>500.5</v>
      </c>
      <c r="BC17" s="22">
        <f t="shared" si="0"/>
        <v>566</v>
      </c>
      <c r="BD17" s="23">
        <f t="shared" si="11"/>
        <v>66.66666666666666</v>
      </c>
      <c r="BE17" s="22">
        <f t="shared" si="19"/>
        <v>669.5</v>
      </c>
      <c r="BF17" s="22">
        <f t="shared" si="19"/>
        <v>922.5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556.48</v>
      </c>
      <c r="BO17" s="24">
        <f t="shared" si="18"/>
        <v>779.74</v>
      </c>
    </row>
    <row r="18" spans="1:67" ht="12.75">
      <c r="A18" s="11">
        <v>42132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232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260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232</v>
      </c>
      <c r="BF18" s="22">
        <f t="shared" si="19"/>
        <v>425</v>
      </c>
      <c r="BG18" s="23">
        <f t="shared" si="12"/>
        <v>33.33333333333333</v>
      </c>
      <c r="BH18" s="23">
        <f t="shared" si="13"/>
        <v>260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246</v>
      </c>
      <c r="BO18" s="24">
        <f t="shared" si="18"/>
        <v>402.5</v>
      </c>
    </row>
    <row r="19" spans="1:67" ht="12.75">
      <c r="A19" s="11">
        <v>42132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238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220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238</v>
      </c>
      <c r="BF19" s="22">
        <f t="shared" si="19"/>
        <v>357</v>
      </c>
      <c r="BG19" s="23">
        <f t="shared" si="12"/>
        <v>33.33333333333333</v>
      </c>
      <c r="BH19" s="23">
        <f t="shared" si="13"/>
        <v>220</v>
      </c>
      <c r="BI19" s="23">
        <f t="shared" si="13"/>
        <v>300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229</v>
      </c>
      <c r="BO19" s="24">
        <f t="shared" si="18"/>
        <v>328.5</v>
      </c>
    </row>
    <row r="20" spans="1:67" ht="12.75">
      <c r="A20" s="11">
        <v>42132</v>
      </c>
      <c r="B20" s="12" t="s">
        <v>28</v>
      </c>
      <c r="C20" s="13">
        <v>15</v>
      </c>
      <c r="D20" s="14" t="s">
        <v>44</v>
      </c>
      <c r="E20" s="15">
        <v>103</v>
      </c>
      <c r="F20" s="28">
        <v>139</v>
      </c>
      <c r="G20" s="15">
        <v>109</v>
      </c>
      <c r="H20" s="28">
        <v>139</v>
      </c>
      <c r="I20" s="15">
        <v>100.8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136</v>
      </c>
      <c r="O20" s="28">
        <v>136</v>
      </c>
      <c r="P20" s="15">
        <v>168</v>
      </c>
      <c r="Q20" s="28">
        <v>168</v>
      </c>
      <c r="R20" s="15">
        <v>121</v>
      </c>
      <c r="S20" s="28">
        <v>121</v>
      </c>
      <c r="T20" s="16">
        <v>3</v>
      </c>
      <c r="U20" s="17">
        <f t="shared" si="3"/>
        <v>3</v>
      </c>
      <c r="V20" s="18">
        <f t="shared" si="4"/>
        <v>100</v>
      </c>
      <c r="W20" s="15">
        <v>126</v>
      </c>
      <c r="X20" s="28">
        <v>136</v>
      </c>
      <c r="Y20" s="15" t="s">
        <v>30</v>
      </c>
      <c r="Z20" s="28" t="s">
        <v>30</v>
      </c>
      <c r="AA20" s="15">
        <v>138</v>
      </c>
      <c r="AB20" s="28">
        <v>138</v>
      </c>
      <c r="AC20" s="16">
        <v>3</v>
      </c>
      <c r="AD20" s="17">
        <f t="shared" si="5"/>
        <v>2</v>
      </c>
      <c r="AE20" s="18">
        <f t="shared" si="6"/>
        <v>66.66666666666666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>
        <v>145</v>
      </c>
      <c r="AK20" s="28">
        <v>145</v>
      </c>
      <c r="AL20" s="15">
        <v>125</v>
      </c>
      <c r="AM20" s="28">
        <v>125</v>
      </c>
      <c r="AN20" s="15" t="s">
        <v>30</v>
      </c>
      <c r="AO20" s="28" t="s">
        <v>30</v>
      </c>
      <c r="AP20" s="16">
        <v>5</v>
      </c>
      <c r="AQ20" s="19">
        <f t="shared" si="7"/>
        <v>2</v>
      </c>
      <c r="AR20" s="18">
        <f t="shared" si="8"/>
        <v>40</v>
      </c>
      <c r="AS20" s="20"/>
      <c r="AT20" s="21"/>
      <c r="AU20" s="16"/>
      <c r="AV20" s="19"/>
      <c r="AW20" s="18"/>
      <c r="AY20" s="22">
        <f t="shared" si="9"/>
        <v>104.27</v>
      </c>
      <c r="AZ20" s="22">
        <f t="shared" si="9"/>
        <v>130.83</v>
      </c>
      <c r="BA20" s="23">
        <f t="shared" si="10"/>
        <v>100</v>
      </c>
      <c r="BB20" s="22">
        <f t="shared" si="0"/>
        <v>141.67</v>
      </c>
      <c r="BC20" s="22">
        <f t="shared" si="0"/>
        <v>141.67</v>
      </c>
      <c r="BD20" s="23">
        <f t="shared" si="11"/>
        <v>100</v>
      </c>
      <c r="BE20" s="22">
        <f t="shared" si="19"/>
        <v>132</v>
      </c>
      <c r="BF20" s="22">
        <f t="shared" si="19"/>
        <v>137</v>
      </c>
      <c r="BG20" s="23">
        <f t="shared" si="12"/>
        <v>66.66666666666666</v>
      </c>
      <c r="BH20" s="23">
        <f t="shared" si="13"/>
        <v>135</v>
      </c>
      <c r="BI20" s="23">
        <f t="shared" si="13"/>
        <v>135</v>
      </c>
      <c r="BJ20" s="23">
        <f t="shared" si="14"/>
        <v>40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128.24</v>
      </c>
      <c r="BO20" s="24">
        <f t="shared" si="18"/>
        <v>136.13</v>
      </c>
    </row>
    <row r="21" spans="1:67" ht="12.75">
      <c r="A21" s="11">
        <v>42132</v>
      </c>
      <c r="B21" s="12" t="s">
        <v>28</v>
      </c>
      <c r="C21" s="13">
        <v>16</v>
      </c>
      <c r="D21" s="14" t="s">
        <v>45</v>
      </c>
      <c r="E21" s="15">
        <v>76.2</v>
      </c>
      <c r="F21" s="28">
        <v>250</v>
      </c>
      <c r="G21" s="15" t="s">
        <v>30</v>
      </c>
      <c r="H21" s="28" t="s">
        <v>30</v>
      </c>
      <c r="I21" s="15">
        <v>80</v>
      </c>
      <c r="J21" s="28">
        <v>184</v>
      </c>
      <c r="K21" s="16">
        <v>3</v>
      </c>
      <c r="L21" s="17">
        <f t="shared" si="1"/>
        <v>2</v>
      </c>
      <c r="M21" s="18">
        <f t="shared" si="2"/>
        <v>66.66666666666666</v>
      </c>
      <c r="N21" s="15">
        <v>91</v>
      </c>
      <c r="O21" s="28">
        <v>264</v>
      </c>
      <c r="P21" s="15">
        <v>90</v>
      </c>
      <c r="Q21" s="28">
        <v>292</v>
      </c>
      <c r="R21" s="15">
        <v>49</v>
      </c>
      <c r="S21" s="28">
        <v>270</v>
      </c>
      <c r="T21" s="16">
        <v>3</v>
      </c>
      <c r="U21" s="17">
        <f t="shared" si="3"/>
        <v>3</v>
      </c>
      <c r="V21" s="18">
        <f t="shared" si="4"/>
        <v>100</v>
      </c>
      <c r="W21" s="15">
        <v>60</v>
      </c>
      <c r="X21" s="28">
        <v>245</v>
      </c>
      <c r="Y21" s="15">
        <v>54</v>
      </c>
      <c r="Z21" s="28">
        <v>203</v>
      </c>
      <c r="AA21" s="15">
        <v>71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>
        <v>80</v>
      </c>
      <c r="AO21" s="28">
        <v>170</v>
      </c>
      <c r="AP21" s="16">
        <v>5</v>
      </c>
      <c r="AQ21" s="19">
        <f t="shared" si="7"/>
        <v>1</v>
      </c>
      <c r="AR21" s="18">
        <f t="shared" si="8"/>
        <v>20</v>
      </c>
      <c r="AS21" s="20"/>
      <c r="AT21" s="21"/>
      <c r="AU21" s="16"/>
      <c r="AV21" s="19"/>
      <c r="AW21" s="18"/>
      <c r="AY21" s="22">
        <f t="shared" si="9"/>
        <v>78.1</v>
      </c>
      <c r="AZ21" s="22">
        <f t="shared" si="9"/>
        <v>217</v>
      </c>
      <c r="BA21" s="23">
        <f t="shared" si="10"/>
        <v>66.66666666666666</v>
      </c>
      <c r="BB21" s="22">
        <f t="shared" si="0"/>
        <v>76.67</v>
      </c>
      <c r="BC21" s="22">
        <f t="shared" si="0"/>
        <v>275.33</v>
      </c>
      <c r="BD21" s="23">
        <f t="shared" si="11"/>
        <v>100</v>
      </c>
      <c r="BE21" s="22">
        <f t="shared" si="19"/>
        <v>61.67</v>
      </c>
      <c r="BF21" s="22">
        <f t="shared" si="19"/>
        <v>226.67</v>
      </c>
      <c r="BG21" s="23">
        <f t="shared" si="12"/>
        <v>100</v>
      </c>
      <c r="BH21" s="23">
        <f t="shared" si="13"/>
        <v>80</v>
      </c>
      <c r="BI21" s="23">
        <f t="shared" si="13"/>
        <v>170</v>
      </c>
      <c r="BJ21" s="23">
        <f t="shared" si="14"/>
        <v>20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74.11</v>
      </c>
      <c r="BO21" s="24">
        <f t="shared" si="18"/>
        <v>222.25</v>
      </c>
    </row>
    <row r="22" spans="1:67" ht="12.75">
      <c r="A22" s="11">
        <v>42132</v>
      </c>
      <c r="B22" s="12" t="s">
        <v>28</v>
      </c>
      <c r="C22" s="13">
        <v>17</v>
      </c>
      <c r="D22" s="14" t="s">
        <v>46</v>
      </c>
      <c r="E22" s="15">
        <v>333.33</v>
      </c>
      <c r="F22" s="28">
        <v>504</v>
      </c>
      <c r="G22" s="15">
        <v>189</v>
      </c>
      <c r="H22" s="28">
        <v>359</v>
      </c>
      <c r="I22" s="15">
        <v>265.5</v>
      </c>
      <c r="J22" s="28">
        <v>398.6</v>
      </c>
      <c r="K22" s="16">
        <v>3</v>
      </c>
      <c r="L22" s="17">
        <f t="shared" si="1"/>
        <v>3</v>
      </c>
      <c r="M22" s="18">
        <f t="shared" si="2"/>
        <v>100</v>
      </c>
      <c r="N22" s="15">
        <v>190</v>
      </c>
      <c r="O22" s="28">
        <v>345</v>
      </c>
      <c r="P22" s="15" t="s">
        <v>30</v>
      </c>
      <c r="Q22" s="28" t="s">
        <v>30</v>
      </c>
      <c r="R22" s="15">
        <v>156</v>
      </c>
      <c r="S22" s="28">
        <v>353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185</v>
      </c>
      <c r="AB22" s="28">
        <v>368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262.61</v>
      </c>
      <c r="AZ22" s="22">
        <f t="shared" si="9"/>
        <v>420.53</v>
      </c>
      <c r="BA22" s="23">
        <f t="shared" si="10"/>
        <v>100</v>
      </c>
      <c r="BB22" s="22">
        <f aca="true" t="shared" si="20" ref="BB22:BC45">IF(SUM(N22,P22,R22)=0,"",ROUND(AVERAGE(N22,P22,R22),2))</f>
        <v>173</v>
      </c>
      <c r="BC22" s="22">
        <f t="shared" si="20"/>
        <v>349</v>
      </c>
      <c r="BD22" s="23">
        <f t="shared" si="11"/>
        <v>66.66666666666666</v>
      </c>
      <c r="BE22" s="22">
        <f t="shared" si="19"/>
        <v>185</v>
      </c>
      <c r="BF22" s="22">
        <f t="shared" si="19"/>
        <v>368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206.87</v>
      </c>
      <c r="BO22" s="24">
        <f t="shared" si="18"/>
        <v>379.18</v>
      </c>
    </row>
    <row r="23" spans="1:67" ht="12.75">
      <c r="A23" s="11">
        <v>42132</v>
      </c>
      <c r="B23" s="12" t="s">
        <v>28</v>
      </c>
      <c r="C23" s="13">
        <v>18</v>
      </c>
      <c r="D23" s="14" t="s">
        <v>47</v>
      </c>
      <c r="E23" s="15">
        <v>164.61</v>
      </c>
      <c r="F23" s="28">
        <v>268</v>
      </c>
      <c r="G23" s="15">
        <v>142.31</v>
      </c>
      <c r="H23" s="28">
        <v>299</v>
      </c>
      <c r="I23" s="15">
        <v>155.5</v>
      </c>
      <c r="J23" s="28">
        <v>194.86</v>
      </c>
      <c r="K23" s="16">
        <v>3</v>
      </c>
      <c r="L23" s="17">
        <f t="shared" si="1"/>
        <v>3</v>
      </c>
      <c r="M23" s="18">
        <f t="shared" si="2"/>
        <v>100</v>
      </c>
      <c r="N23" s="15">
        <v>105</v>
      </c>
      <c r="O23" s="28">
        <v>168</v>
      </c>
      <c r="P23" s="15">
        <v>190</v>
      </c>
      <c r="Q23" s="28">
        <v>190</v>
      </c>
      <c r="R23" s="15">
        <v>96</v>
      </c>
      <c r="S23" s="28">
        <v>159</v>
      </c>
      <c r="T23" s="16">
        <v>3</v>
      </c>
      <c r="U23" s="17">
        <f t="shared" si="3"/>
        <v>3</v>
      </c>
      <c r="V23" s="18">
        <f t="shared" si="4"/>
        <v>100</v>
      </c>
      <c r="W23" s="15">
        <v>93</v>
      </c>
      <c r="X23" s="28">
        <v>181</v>
      </c>
      <c r="Y23" s="15">
        <v>180</v>
      </c>
      <c r="Z23" s="28">
        <v>180</v>
      </c>
      <c r="AA23" s="15">
        <v>146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125</v>
      </c>
      <c r="AO23" s="28">
        <v>152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154.14</v>
      </c>
      <c r="AZ23" s="22">
        <f t="shared" si="9"/>
        <v>253.95</v>
      </c>
      <c r="BA23" s="23">
        <f t="shared" si="10"/>
        <v>100</v>
      </c>
      <c r="BB23" s="22">
        <f t="shared" si="20"/>
        <v>130.33</v>
      </c>
      <c r="BC23" s="22">
        <f t="shared" si="20"/>
        <v>172.33</v>
      </c>
      <c r="BD23" s="23">
        <f t="shared" si="11"/>
        <v>100</v>
      </c>
      <c r="BE23" s="22">
        <f t="shared" si="19"/>
        <v>139.67</v>
      </c>
      <c r="BF23" s="22">
        <f t="shared" si="19"/>
        <v>182.33</v>
      </c>
      <c r="BG23" s="23">
        <f t="shared" si="12"/>
        <v>100</v>
      </c>
      <c r="BH23" s="23">
        <f t="shared" si="13"/>
        <v>125</v>
      </c>
      <c r="BI23" s="23">
        <f t="shared" si="13"/>
        <v>152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137.29</v>
      </c>
      <c r="BO23" s="24">
        <f t="shared" si="18"/>
        <v>190.15</v>
      </c>
    </row>
    <row r="24" spans="1:67" ht="12.75">
      <c r="A24" s="11">
        <v>42132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89.9</v>
      </c>
      <c r="G24" s="15">
        <v>14.15</v>
      </c>
      <c r="H24" s="28">
        <v>79.85</v>
      </c>
      <c r="I24" s="15">
        <v>16.9</v>
      </c>
      <c r="J24" s="28">
        <v>84.9</v>
      </c>
      <c r="K24" s="16">
        <v>3</v>
      </c>
      <c r="L24" s="17">
        <f t="shared" si="1"/>
        <v>3</v>
      </c>
      <c r="M24" s="18">
        <f t="shared" si="2"/>
        <v>100</v>
      </c>
      <c r="N24" s="15">
        <v>30</v>
      </c>
      <c r="O24" s="28">
        <v>89</v>
      </c>
      <c r="P24" s="15">
        <v>30</v>
      </c>
      <c r="Q24" s="28">
        <v>92</v>
      </c>
      <c r="R24" s="15">
        <v>29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22</v>
      </c>
      <c r="X24" s="28">
        <v>94</v>
      </c>
      <c r="Y24" s="15">
        <v>23</v>
      </c>
      <c r="Z24" s="28">
        <v>75</v>
      </c>
      <c r="AA24" s="15">
        <v>20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20</v>
      </c>
      <c r="AO24" s="28">
        <v>82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16.98</v>
      </c>
      <c r="AZ24" s="22">
        <f t="shared" si="9"/>
        <v>84.88</v>
      </c>
      <c r="BA24" s="23">
        <f t="shared" si="10"/>
        <v>100</v>
      </c>
      <c r="BB24" s="22">
        <f t="shared" si="20"/>
        <v>29.67</v>
      </c>
      <c r="BC24" s="22">
        <f t="shared" si="20"/>
        <v>79.67</v>
      </c>
      <c r="BD24" s="23">
        <f t="shared" si="11"/>
        <v>100</v>
      </c>
      <c r="BE24" s="22">
        <f t="shared" si="19"/>
        <v>21.67</v>
      </c>
      <c r="BF24" s="22">
        <f t="shared" si="19"/>
        <v>85.33</v>
      </c>
      <c r="BG24" s="23">
        <f t="shared" si="12"/>
        <v>100</v>
      </c>
      <c r="BH24" s="23">
        <f t="shared" si="13"/>
        <v>20</v>
      </c>
      <c r="BI24" s="23">
        <f t="shared" si="13"/>
        <v>82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22.08</v>
      </c>
      <c r="BO24" s="24">
        <f t="shared" si="18"/>
        <v>82.97</v>
      </c>
    </row>
    <row r="25" spans="1:67" ht="12.75">
      <c r="A25" s="11">
        <v>42132</v>
      </c>
      <c r="B25" s="12" t="s">
        <v>28</v>
      </c>
      <c r="C25" s="13">
        <v>20</v>
      </c>
      <c r="D25" s="14" t="s">
        <v>49</v>
      </c>
      <c r="E25" s="15">
        <v>39.67</v>
      </c>
      <c r="F25" s="28">
        <v>99.75</v>
      </c>
      <c r="G25" s="15">
        <v>48.13</v>
      </c>
      <c r="H25" s="28">
        <v>96.12</v>
      </c>
      <c r="I25" s="15">
        <v>42.1</v>
      </c>
      <c r="J25" s="28">
        <v>58.48</v>
      </c>
      <c r="K25" s="16">
        <v>3</v>
      </c>
      <c r="L25" s="17">
        <f t="shared" si="1"/>
        <v>3</v>
      </c>
      <c r="M25" s="18">
        <f t="shared" si="2"/>
        <v>100</v>
      </c>
      <c r="N25" s="15">
        <v>60.6</v>
      </c>
      <c r="O25" s="28">
        <v>86.67</v>
      </c>
      <c r="P25" s="15">
        <v>30</v>
      </c>
      <c r="Q25" s="28">
        <v>73.75</v>
      </c>
      <c r="R25" s="15">
        <v>60.6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60.6</v>
      </c>
      <c r="X25" s="28">
        <v>80</v>
      </c>
      <c r="Y25" s="15">
        <v>60.6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55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43.3</v>
      </c>
      <c r="AZ25" s="22">
        <f t="shared" si="9"/>
        <v>84.78</v>
      </c>
      <c r="BA25" s="23">
        <f t="shared" si="10"/>
        <v>100</v>
      </c>
      <c r="BB25" s="22">
        <f t="shared" si="20"/>
        <v>50.4</v>
      </c>
      <c r="BC25" s="22">
        <f t="shared" si="20"/>
        <v>79.6</v>
      </c>
      <c r="BD25" s="23">
        <f t="shared" si="11"/>
        <v>100</v>
      </c>
      <c r="BE25" s="22">
        <f t="shared" si="19"/>
        <v>65.4</v>
      </c>
      <c r="BF25" s="22">
        <f t="shared" si="19"/>
        <v>76.89</v>
      </c>
      <c r="BG25" s="23">
        <f t="shared" si="12"/>
        <v>100</v>
      </c>
      <c r="BH25" s="23">
        <f t="shared" si="13"/>
        <v>55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53.53</v>
      </c>
      <c r="BO25" s="24">
        <f t="shared" si="18"/>
        <v>80.32</v>
      </c>
    </row>
    <row r="26" spans="1:67" ht="12.75">
      <c r="A26" s="11">
        <v>42132</v>
      </c>
      <c r="B26" s="12" t="s">
        <v>28</v>
      </c>
      <c r="C26" s="13">
        <v>21</v>
      </c>
      <c r="D26" s="14" t="s">
        <v>50</v>
      </c>
      <c r="E26" s="15">
        <v>30.5</v>
      </c>
      <c r="F26" s="28">
        <v>83.42</v>
      </c>
      <c r="G26" s="15">
        <v>39.92</v>
      </c>
      <c r="H26" s="28">
        <v>56.85</v>
      </c>
      <c r="I26" s="15">
        <v>26.15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43.55</v>
      </c>
      <c r="O26" s="28">
        <v>47.58</v>
      </c>
      <c r="P26" s="15">
        <v>43.55</v>
      </c>
      <c r="Q26" s="28">
        <v>47.58</v>
      </c>
      <c r="R26" s="15">
        <v>43.55</v>
      </c>
      <c r="S26" s="28">
        <v>48.39</v>
      </c>
      <c r="T26" s="16">
        <v>3</v>
      </c>
      <c r="U26" s="17">
        <f t="shared" si="3"/>
        <v>3</v>
      </c>
      <c r="V26" s="18">
        <f t="shared" si="4"/>
        <v>100</v>
      </c>
      <c r="W26" s="15">
        <v>45</v>
      </c>
      <c r="X26" s="28">
        <v>48.39</v>
      </c>
      <c r="Y26" s="15">
        <v>43.55</v>
      </c>
      <c r="Z26" s="28">
        <v>45.16</v>
      </c>
      <c r="AA26" s="15">
        <v>48.39</v>
      </c>
      <c r="AB26" s="28">
        <v>48.39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48.39</v>
      </c>
      <c r="AO26" s="28">
        <v>48.39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32.19</v>
      </c>
      <c r="AZ26" s="22">
        <f t="shared" si="9"/>
        <v>60.66</v>
      </c>
      <c r="BA26" s="23">
        <f t="shared" si="10"/>
        <v>100</v>
      </c>
      <c r="BB26" s="22">
        <f t="shared" si="20"/>
        <v>43.55</v>
      </c>
      <c r="BC26" s="22">
        <f t="shared" si="20"/>
        <v>47.85</v>
      </c>
      <c r="BD26" s="23">
        <f t="shared" si="11"/>
        <v>100</v>
      </c>
      <c r="BE26" s="22">
        <f t="shared" si="19"/>
        <v>45.65</v>
      </c>
      <c r="BF26" s="22">
        <f t="shared" si="19"/>
        <v>47.31</v>
      </c>
      <c r="BG26" s="23">
        <f t="shared" si="12"/>
        <v>100</v>
      </c>
      <c r="BH26" s="23">
        <f t="shared" si="13"/>
        <v>48.39</v>
      </c>
      <c r="BI26" s="23">
        <f t="shared" si="13"/>
        <v>48.39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42.45</v>
      </c>
      <c r="BO26" s="24">
        <f t="shared" si="18"/>
        <v>51.05</v>
      </c>
    </row>
    <row r="27" spans="1:67" ht="12.75">
      <c r="A27" s="11">
        <v>42132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53.33</v>
      </c>
      <c r="G27" s="15">
        <v>34.95</v>
      </c>
      <c r="H27" s="28">
        <v>54.17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35</v>
      </c>
      <c r="Q27" s="28">
        <v>57.78</v>
      </c>
      <c r="R27" s="15">
        <v>49</v>
      </c>
      <c r="S27" s="28">
        <v>51.11</v>
      </c>
      <c r="T27" s="16">
        <v>3</v>
      </c>
      <c r="U27" s="17">
        <f t="shared" si="3"/>
        <v>3</v>
      </c>
      <c r="V27" s="18">
        <f t="shared" si="4"/>
        <v>100</v>
      </c>
      <c r="W27" s="15">
        <v>53</v>
      </c>
      <c r="X27" s="28">
        <v>62.22</v>
      </c>
      <c r="Y27" s="15" t="s">
        <v>30</v>
      </c>
      <c r="Z27" s="28" t="s">
        <v>30</v>
      </c>
      <c r="AA27" s="15" t="s">
        <v>30</v>
      </c>
      <c r="AB27" s="28" t="s">
        <v>30</v>
      </c>
      <c r="AC27" s="16">
        <v>3</v>
      </c>
      <c r="AD27" s="17">
        <f t="shared" si="5"/>
        <v>1</v>
      </c>
      <c r="AE27" s="18">
        <f t="shared" si="6"/>
        <v>33.33333333333333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40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34.47</v>
      </c>
      <c r="AZ27" s="22">
        <f t="shared" si="9"/>
        <v>52.87</v>
      </c>
      <c r="BA27" s="23">
        <f t="shared" si="10"/>
        <v>100</v>
      </c>
      <c r="BB27" s="22">
        <f t="shared" si="20"/>
        <v>43.67</v>
      </c>
      <c r="BC27" s="22">
        <f t="shared" si="20"/>
        <v>55.19</v>
      </c>
      <c r="BD27" s="23">
        <f t="shared" si="11"/>
        <v>100</v>
      </c>
      <c r="BE27" s="22">
        <f t="shared" si="19"/>
        <v>53</v>
      </c>
      <c r="BF27" s="22">
        <f t="shared" si="19"/>
        <v>62.22</v>
      </c>
      <c r="BG27" s="23">
        <f t="shared" si="12"/>
        <v>33.33333333333333</v>
      </c>
      <c r="BH27" s="23">
        <f t="shared" si="13"/>
        <v>40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42.79</v>
      </c>
      <c r="BO27" s="24">
        <f t="shared" si="18"/>
        <v>57.32</v>
      </c>
    </row>
    <row r="28" spans="1:67" ht="12.75">
      <c r="A28" s="11">
        <v>42132</v>
      </c>
      <c r="B28" s="12" t="s">
        <v>28</v>
      </c>
      <c r="C28" s="13">
        <v>23</v>
      </c>
      <c r="D28" s="14" t="s">
        <v>52</v>
      </c>
      <c r="E28" s="15">
        <v>255</v>
      </c>
      <c r="F28" s="28">
        <v>312.5</v>
      </c>
      <c r="G28" s="15">
        <v>238.61</v>
      </c>
      <c r="H28" s="28">
        <v>274.14</v>
      </c>
      <c r="I28" s="15">
        <v>235.6</v>
      </c>
      <c r="J28" s="28">
        <v>264.5</v>
      </c>
      <c r="K28" s="16">
        <v>3</v>
      </c>
      <c r="L28" s="17">
        <f t="shared" si="1"/>
        <v>3</v>
      </c>
      <c r="M28" s="18">
        <f t="shared" si="2"/>
        <v>100</v>
      </c>
      <c r="N28" s="15">
        <v>264</v>
      </c>
      <c r="O28" s="28">
        <v>264</v>
      </c>
      <c r="P28" s="15">
        <v>245</v>
      </c>
      <c r="Q28" s="28">
        <v>286</v>
      </c>
      <c r="R28" s="15">
        <v>276</v>
      </c>
      <c r="S28" s="28">
        <v>276</v>
      </c>
      <c r="T28" s="16">
        <v>3</v>
      </c>
      <c r="U28" s="17">
        <f t="shared" si="3"/>
        <v>3</v>
      </c>
      <c r="V28" s="18">
        <f t="shared" si="4"/>
        <v>100</v>
      </c>
      <c r="W28" s="15">
        <v>236</v>
      </c>
      <c r="X28" s="28">
        <v>302</v>
      </c>
      <c r="Y28" s="15">
        <v>159</v>
      </c>
      <c r="Z28" s="28">
        <v>159</v>
      </c>
      <c r="AA28" s="15">
        <v>162</v>
      </c>
      <c r="AB28" s="28">
        <v>162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180</v>
      </c>
      <c r="AO28" s="28">
        <v>250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243.07</v>
      </c>
      <c r="AZ28" s="22">
        <f t="shared" si="9"/>
        <v>283.71</v>
      </c>
      <c r="BA28" s="23">
        <f t="shared" si="10"/>
        <v>100</v>
      </c>
      <c r="BB28" s="22">
        <f t="shared" si="20"/>
        <v>261.67</v>
      </c>
      <c r="BC28" s="22">
        <f t="shared" si="20"/>
        <v>275.33</v>
      </c>
      <c r="BD28" s="23">
        <f t="shared" si="11"/>
        <v>100</v>
      </c>
      <c r="BE28" s="22">
        <f t="shared" si="19"/>
        <v>185.67</v>
      </c>
      <c r="BF28" s="22">
        <f t="shared" si="19"/>
        <v>207.67</v>
      </c>
      <c r="BG28" s="23">
        <f t="shared" si="12"/>
        <v>100</v>
      </c>
      <c r="BH28" s="23">
        <f t="shared" si="13"/>
        <v>180</v>
      </c>
      <c r="BI28" s="23">
        <f t="shared" si="13"/>
        <v>250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217.6</v>
      </c>
      <c r="BO28" s="24">
        <f t="shared" si="18"/>
        <v>254.18</v>
      </c>
    </row>
    <row r="29" spans="1:67" ht="12.75">
      <c r="A29" s="11">
        <v>42132</v>
      </c>
      <c r="B29" s="12" t="s">
        <v>28</v>
      </c>
      <c r="C29" s="13">
        <v>24</v>
      </c>
      <c r="D29" s="14" t="s">
        <v>53</v>
      </c>
      <c r="E29" s="15">
        <v>422.22</v>
      </c>
      <c r="F29" s="28">
        <v>550</v>
      </c>
      <c r="G29" s="15">
        <v>321.94</v>
      </c>
      <c r="H29" s="28">
        <v>510.83</v>
      </c>
      <c r="I29" s="15">
        <v>355</v>
      </c>
      <c r="J29" s="28">
        <v>482.78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240</v>
      </c>
      <c r="O29" s="28">
        <v>435</v>
      </c>
      <c r="P29" s="15">
        <v>227.78</v>
      </c>
      <c r="Q29" s="28">
        <v>455.55</v>
      </c>
      <c r="R29" s="15">
        <v>177.78</v>
      </c>
      <c r="S29" s="28">
        <v>280</v>
      </c>
      <c r="T29" s="16">
        <v>3</v>
      </c>
      <c r="U29" s="17">
        <f t="shared" si="3"/>
        <v>3</v>
      </c>
      <c r="V29" s="18">
        <f t="shared" si="4"/>
        <v>100</v>
      </c>
      <c r="W29" s="15">
        <v>258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250</v>
      </c>
      <c r="AO29" s="28">
        <v>435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366.39</v>
      </c>
      <c r="AZ29" s="22">
        <f t="shared" si="9"/>
        <v>514.54</v>
      </c>
      <c r="BA29" s="23">
        <f t="shared" si="10"/>
        <v>100</v>
      </c>
      <c r="BB29" s="22">
        <f t="shared" si="20"/>
        <v>215.19</v>
      </c>
      <c r="BC29" s="22">
        <f t="shared" si="20"/>
        <v>390.18</v>
      </c>
      <c r="BD29" s="23">
        <f t="shared" si="11"/>
        <v>100</v>
      </c>
      <c r="BE29" s="22">
        <f t="shared" si="19"/>
        <v>270.67</v>
      </c>
      <c r="BF29" s="22">
        <f t="shared" si="19"/>
        <v>516.67</v>
      </c>
      <c r="BG29" s="23">
        <f t="shared" si="12"/>
        <v>66.66666666666666</v>
      </c>
      <c r="BH29" s="23">
        <f t="shared" si="13"/>
        <v>307.5</v>
      </c>
      <c r="BI29" s="23">
        <f t="shared" si="13"/>
        <v>400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289.94</v>
      </c>
      <c r="BO29" s="24">
        <f t="shared" si="18"/>
        <v>455.35</v>
      </c>
    </row>
    <row r="30" spans="1:67" ht="12.75">
      <c r="A30" s="11">
        <v>42132</v>
      </c>
      <c r="B30" s="12" t="s">
        <v>28</v>
      </c>
      <c r="C30" s="13">
        <v>25</v>
      </c>
      <c r="D30" s="14" t="s">
        <v>54</v>
      </c>
      <c r="E30" s="15">
        <v>42.37</v>
      </c>
      <c r="F30" s="28">
        <v>61.2</v>
      </c>
      <c r="G30" s="15">
        <v>43.83</v>
      </c>
      <c r="H30" s="28">
        <v>49.39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56</v>
      </c>
      <c r="S30" s="28">
        <v>56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51.06</v>
      </c>
      <c r="AO30" s="28">
        <v>51.06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41.07</v>
      </c>
      <c r="AZ30" s="22">
        <f t="shared" si="9"/>
        <v>54.8</v>
      </c>
      <c r="BA30" s="23">
        <f t="shared" si="10"/>
        <v>100</v>
      </c>
      <c r="BB30" s="22">
        <f t="shared" si="20"/>
        <v>56</v>
      </c>
      <c r="BC30" s="22">
        <f t="shared" si="20"/>
        <v>56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51.06</v>
      </c>
      <c r="BI30" s="23">
        <f t="shared" si="13"/>
        <v>51.06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49.38</v>
      </c>
      <c r="BO30" s="24">
        <f t="shared" si="18"/>
        <v>53.95</v>
      </c>
    </row>
    <row r="31" spans="1:67" ht="12.75">
      <c r="A31" s="11">
        <v>42132</v>
      </c>
      <c r="B31" s="12" t="s">
        <v>28</v>
      </c>
      <c r="C31" s="13">
        <v>26</v>
      </c>
      <c r="D31" s="14" t="s">
        <v>55</v>
      </c>
      <c r="E31" s="15">
        <v>124.75</v>
      </c>
      <c r="F31" s="28">
        <v>164</v>
      </c>
      <c r="G31" s="15">
        <v>118.9</v>
      </c>
      <c r="H31" s="28">
        <v>155.91</v>
      </c>
      <c r="I31" s="15">
        <v>102.86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167.5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147.36</v>
      </c>
      <c r="X31" s="28">
        <v>170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115.5</v>
      </c>
      <c r="AZ31" s="22">
        <f t="shared" si="9"/>
        <v>161.87</v>
      </c>
      <c r="BA31" s="23">
        <f t="shared" si="10"/>
        <v>100</v>
      </c>
      <c r="BB31" s="22">
        <f t="shared" si="20"/>
        <v>166.25</v>
      </c>
      <c r="BC31" s="22">
        <f t="shared" si="20"/>
        <v>175</v>
      </c>
      <c r="BD31" s="23">
        <f t="shared" si="11"/>
        <v>66.66666666666666</v>
      </c>
      <c r="BE31" s="22">
        <f t="shared" si="19"/>
        <v>147.36</v>
      </c>
      <c r="BF31" s="22">
        <f t="shared" si="19"/>
        <v>170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134.28</v>
      </c>
      <c r="BO31" s="24">
        <f t="shared" si="18"/>
        <v>171.72</v>
      </c>
    </row>
    <row r="32" spans="1:67" ht="12.75">
      <c r="A32" s="11">
        <v>42132</v>
      </c>
      <c r="B32" s="12" t="s">
        <v>28</v>
      </c>
      <c r="C32" s="13">
        <v>27</v>
      </c>
      <c r="D32" s="14" t="s">
        <v>56</v>
      </c>
      <c r="E32" s="15">
        <v>375</v>
      </c>
      <c r="F32" s="28">
        <v>519.04</v>
      </c>
      <c r="G32" s="15">
        <v>279</v>
      </c>
      <c r="H32" s="28">
        <v>479</v>
      </c>
      <c r="I32" s="15">
        <v>230.7</v>
      </c>
      <c r="J32" s="28">
        <v>429.53</v>
      </c>
      <c r="K32" s="16">
        <v>3</v>
      </c>
      <c r="L32" s="17">
        <f t="shared" si="1"/>
        <v>3</v>
      </c>
      <c r="M32" s="18">
        <f t="shared" si="2"/>
        <v>100</v>
      </c>
      <c r="N32" s="15">
        <v>300</v>
      </c>
      <c r="O32" s="28">
        <v>462</v>
      </c>
      <c r="P32" s="15">
        <v>315</v>
      </c>
      <c r="Q32" s="28">
        <v>315</v>
      </c>
      <c r="R32" s="15">
        <v>283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350</v>
      </c>
      <c r="X32" s="28">
        <v>465</v>
      </c>
      <c r="Y32" s="15">
        <v>349</v>
      </c>
      <c r="Z32" s="28">
        <v>444</v>
      </c>
      <c r="AA32" s="15">
        <v>293</v>
      </c>
      <c r="AB32" s="28">
        <v>455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350</v>
      </c>
      <c r="AO32" s="28">
        <v>410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294.9</v>
      </c>
      <c r="AZ32" s="22">
        <f t="shared" si="9"/>
        <v>475.86</v>
      </c>
      <c r="BA32" s="23">
        <f t="shared" si="10"/>
        <v>100</v>
      </c>
      <c r="BB32" s="22">
        <f t="shared" si="20"/>
        <v>299.33</v>
      </c>
      <c r="BC32" s="22">
        <f t="shared" si="20"/>
        <v>383</v>
      </c>
      <c r="BD32" s="23">
        <f t="shared" si="11"/>
        <v>100</v>
      </c>
      <c r="BE32" s="22">
        <f t="shared" si="19"/>
        <v>330.67</v>
      </c>
      <c r="BF32" s="22">
        <f t="shared" si="19"/>
        <v>454.67</v>
      </c>
      <c r="BG32" s="23">
        <f t="shared" si="12"/>
        <v>100</v>
      </c>
      <c r="BH32" s="23">
        <f t="shared" si="13"/>
        <v>375</v>
      </c>
      <c r="BI32" s="23">
        <f t="shared" si="13"/>
        <v>430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324.98</v>
      </c>
      <c r="BO32" s="24">
        <f t="shared" si="18"/>
        <v>435.88</v>
      </c>
    </row>
    <row r="33" spans="1:67" ht="12.75">
      <c r="A33" s="11">
        <v>42132</v>
      </c>
      <c r="B33" s="12" t="s">
        <v>28</v>
      </c>
      <c r="C33" s="13">
        <v>28</v>
      </c>
      <c r="D33" s="14" t="s">
        <v>57</v>
      </c>
      <c r="E33" s="15">
        <v>28.9</v>
      </c>
      <c r="F33" s="28">
        <v>34.9</v>
      </c>
      <c r="G33" s="15">
        <v>29.95</v>
      </c>
      <c r="H33" s="28">
        <v>35</v>
      </c>
      <c r="I33" s="15">
        <v>28.5</v>
      </c>
      <c r="J33" s="28">
        <v>35.1</v>
      </c>
      <c r="K33" s="16">
        <v>3</v>
      </c>
      <c r="L33" s="17">
        <f t="shared" si="1"/>
        <v>3</v>
      </c>
      <c r="M33" s="18">
        <f t="shared" si="2"/>
        <v>100</v>
      </c>
      <c r="N33" s="15">
        <v>33</v>
      </c>
      <c r="O33" s="28">
        <v>33</v>
      </c>
      <c r="P33" s="15">
        <v>30</v>
      </c>
      <c r="Q33" s="28">
        <v>30</v>
      </c>
      <c r="R33" s="15">
        <v>30</v>
      </c>
      <c r="S33" s="28">
        <v>30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31</v>
      </c>
      <c r="Z33" s="28">
        <v>31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30</v>
      </c>
      <c r="AG33" s="28">
        <v>40</v>
      </c>
      <c r="AH33" s="15">
        <v>30</v>
      </c>
      <c r="AI33" s="28">
        <v>45</v>
      </c>
      <c r="AJ33" s="15" t="s">
        <v>30</v>
      </c>
      <c r="AK33" s="28" t="s">
        <v>30</v>
      </c>
      <c r="AL33" s="15">
        <v>30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29.12</v>
      </c>
      <c r="AZ33" s="22">
        <f t="shared" si="9"/>
        <v>35</v>
      </c>
      <c r="BA33" s="23">
        <f t="shared" si="10"/>
        <v>100</v>
      </c>
      <c r="BB33" s="22">
        <f t="shared" si="20"/>
        <v>31</v>
      </c>
      <c r="BC33" s="22">
        <f t="shared" si="20"/>
        <v>31</v>
      </c>
      <c r="BD33" s="23">
        <f t="shared" si="11"/>
        <v>100</v>
      </c>
      <c r="BE33" s="22">
        <f t="shared" si="19"/>
        <v>31</v>
      </c>
      <c r="BF33" s="22">
        <f t="shared" si="19"/>
        <v>31</v>
      </c>
      <c r="BG33" s="23">
        <f t="shared" si="12"/>
        <v>33.33333333333333</v>
      </c>
      <c r="BH33" s="23">
        <f t="shared" si="13"/>
        <v>30</v>
      </c>
      <c r="BI33" s="23">
        <f t="shared" si="13"/>
        <v>38.333333333333336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30.28</v>
      </c>
      <c r="BO33" s="24">
        <f t="shared" si="18"/>
        <v>33.83</v>
      </c>
    </row>
    <row r="34" spans="1:67" ht="12.75">
      <c r="A34" s="11">
        <v>42132</v>
      </c>
      <c r="B34" s="12" t="s">
        <v>28</v>
      </c>
      <c r="C34" s="13">
        <v>29</v>
      </c>
      <c r="D34" s="14" t="s">
        <v>58</v>
      </c>
      <c r="E34" s="15">
        <v>34.7</v>
      </c>
      <c r="F34" s="28">
        <v>34.7</v>
      </c>
      <c r="G34" s="15">
        <v>42.95</v>
      </c>
      <c r="H34" s="28">
        <v>42.95</v>
      </c>
      <c r="I34" s="15">
        <v>29.9</v>
      </c>
      <c r="J34" s="28">
        <v>29.9</v>
      </c>
      <c r="K34" s="16">
        <v>3</v>
      </c>
      <c r="L34" s="17">
        <f t="shared" si="1"/>
        <v>3</v>
      </c>
      <c r="M34" s="18">
        <f t="shared" si="2"/>
        <v>100</v>
      </c>
      <c r="N34" s="15">
        <v>47</v>
      </c>
      <c r="O34" s="28">
        <v>47</v>
      </c>
      <c r="P34" s="15">
        <v>46</v>
      </c>
      <c r="Q34" s="28">
        <v>46</v>
      </c>
      <c r="R34" s="15">
        <v>42</v>
      </c>
      <c r="S34" s="28">
        <v>42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48</v>
      </c>
      <c r="Z34" s="28">
        <v>48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35</v>
      </c>
      <c r="AG34" s="28">
        <v>35</v>
      </c>
      <c r="AH34" s="15">
        <v>45</v>
      </c>
      <c r="AI34" s="28">
        <v>45</v>
      </c>
      <c r="AJ34" s="15" t="s">
        <v>30</v>
      </c>
      <c r="AK34" s="28" t="s">
        <v>30</v>
      </c>
      <c r="AL34" s="15">
        <v>40</v>
      </c>
      <c r="AM34" s="28">
        <v>40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35.85</v>
      </c>
      <c r="AZ34" s="22">
        <f t="shared" si="9"/>
        <v>35.85</v>
      </c>
      <c r="BA34" s="23">
        <f t="shared" si="10"/>
        <v>100</v>
      </c>
      <c r="BB34" s="22">
        <f t="shared" si="20"/>
        <v>45</v>
      </c>
      <c r="BC34" s="22">
        <f t="shared" si="20"/>
        <v>45</v>
      </c>
      <c r="BD34" s="23">
        <f t="shared" si="11"/>
        <v>100</v>
      </c>
      <c r="BE34" s="22">
        <f t="shared" si="19"/>
        <v>48</v>
      </c>
      <c r="BF34" s="22">
        <f t="shared" si="19"/>
        <v>48</v>
      </c>
      <c r="BG34" s="23">
        <f t="shared" si="12"/>
        <v>33.33333333333333</v>
      </c>
      <c r="BH34" s="23">
        <f t="shared" si="13"/>
        <v>40</v>
      </c>
      <c r="BI34" s="23">
        <f t="shared" si="13"/>
        <v>40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42.21</v>
      </c>
      <c r="BO34" s="24">
        <f t="shared" si="18"/>
        <v>42.21</v>
      </c>
    </row>
    <row r="35" spans="1:67" ht="12.75">
      <c r="A35" s="11">
        <v>42132</v>
      </c>
      <c r="B35" s="12" t="s">
        <v>28</v>
      </c>
      <c r="C35" s="13">
        <v>30</v>
      </c>
      <c r="D35" s="14" t="s">
        <v>59</v>
      </c>
      <c r="E35" s="15">
        <v>43.4</v>
      </c>
      <c r="F35" s="28">
        <v>43.4</v>
      </c>
      <c r="G35" s="15">
        <v>54.95</v>
      </c>
      <c r="H35" s="28">
        <v>54.95</v>
      </c>
      <c r="I35" s="15">
        <v>44.5</v>
      </c>
      <c r="J35" s="28">
        <v>44.5</v>
      </c>
      <c r="K35" s="16">
        <v>3</v>
      </c>
      <c r="L35" s="17">
        <f t="shared" si="1"/>
        <v>3</v>
      </c>
      <c r="M35" s="18">
        <f t="shared" si="2"/>
        <v>100</v>
      </c>
      <c r="N35" s="15">
        <v>47</v>
      </c>
      <c r="O35" s="28">
        <v>47</v>
      </c>
      <c r="P35" s="15">
        <v>46</v>
      </c>
      <c r="Q35" s="28">
        <v>46</v>
      </c>
      <c r="R35" s="15">
        <v>48</v>
      </c>
      <c r="S35" s="28">
        <v>48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48</v>
      </c>
      <c r="Z35" s="28">
        <v>48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40</v>
      </c>
      <c r="AG35" s="28">
        <v>50</v>
      </c>
      <c r="AH35" s="15">
        <v>45</v>
      </c>
      <c r="AI35" s="28">
        <v>45</v>
      </c>
      <c r="AJ35" s="15" t="s">
        <v>30</v>
      </c>
      <c r="AK35" s="28" t="s">
        <v>30</v>
      </c>
      <c r="AL35" s="15">
        <v>40</v>
      </c>
      <c r="AM35" s="28">
        <v>43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47.62</v>
      </c>
      <c r="AZ35" s="22">
        <f t="shared" si="9"/>
        <v>47.62</v>
      </c>
      <c r="BA35" s="23">
        <f t="shared" si="10"/>
        <v>100</v>
      </c>
      <c r="BB35" s="22">
        <f t="shared" si="20"/>
        <v>47</v>
      </c>
      <c r="BC35" s="22">
        <f t="shared" si="20"/>
        <v>47</v>
      </c>
      <c r="BD35" s="23">
        <f t="shared" si="11"/>
        <v>100</v>
      </c>
      <c r="BE35" s="22">
        <f t="shared" si="19"/>
        <v>48</v>
      </c>
      <c r="BF35" s="22">
        <f t="shared" si="19"/>
        <v>48</v>
      </c>
      <c r="BG35" s="23">
        <f t="shared" si="12"/>
        <v>33.33333333333333</v>
      </c>
      <c r="BH35" s="23">
        <f t="shared" si="13"/>
        <v>41.666666666666664</v>
      </c>
      <c r="BI35" s="23">
        <f t="shared" si="13"/>
        <v>46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46.07</v>
      </c>
      <c r="BO35" s="24">
        <f t="shared" si="18"/>
        <v>47.16</v>
      </c>
    </row>
    <row r="36" spans="1:67" ht="12.75">
      <c r="A36" s="11">
        <v>42132</v>
      </c>
      <c r="B36" s="12" t="s">
        <v>28</v>
      </c>
      <c r="C36" s="13">
        <v>31</v>
      </c>
      <c r="D36" s="14" t="s">
        <v>60</v>
      </c>
      <c r="E36" s="15">
        <v>39.9</v>
      </c>
      <c r="F36" s="28">
        <v>54</v>
      </c>
      <c r="G36" s="15" t="s">
        <v>30</v>
      </c>
      <c r="H36" s="28" t="s">
        <v>30</v>
      </c>
      <c r="I36" s="15">
        <v>38.1</v>
      </c>
      <c r="J36" s="28">
        <v>55.1</v>
      </c>
      <c r="K36" s="16">
        <v>3</v>
      </c>
      <c r="L36" s="17">
        <f t="shared" si="1"/>
        <v>2</v>
      </c>
      <c r="M36" s="18">
        <f t="shared" si="2"/>
        <v>66.66666666666666</v>
      </c>
      <c r="N36" s="15" t="s">
        <v>30</v>
      </c>
      <c r="O36" s="28" t="s">
        <v>30</v>
      </c>
      <c r="P36" s="15">
        <v>39</v>
      </c>
      <c r="Q36" s="28">
        <v>39</v>
      </c>
      <c r="R36" s="15" t="s">
        <v>30</v>
      </c>
      <c r="S36" s="28" t="s">
        <v>30</v>
      </c>
      <c r="T36" s="16">
        <v>3</v>
      </c>
      <c r="U36" s="17">
        <f t="shared" si="3"/>
        <v>1</v>
      </c>
      <c r="V36" s="18">
        <f t="shared" si="4"/>
        <v>33.33333333333333</v>
      </c>
      <c r="W36" s="15" t="s">
        <v>30</v>
      </c>
      <c r="X36" s="28" t="s">
        <v>30</v>
      </c>
      <c r="Y36" s="15" t="s">
        <v>30</v>
      </c>
      <c r="Z36" s="28" t="s">
        <v>30</v>
      </c>
      <c r="AA36" s="15" t="s">
        <v>30</v>
      </c>
      <c r="AB36" s="28" t="s">
        <v>30</v>
      </c>
      <c r="AC36" s="16">
        <v>3</v>
      </c>
      <c r="AD36" s="17">
        <f t="shared" si="5"/>
        <v>0</v>
      </c>
      <c r="AE36" s="18">
        <f t="shared" si="6"/>
        <v>0</v>
      </c>
      <c r="AF36" s="15">
        <v>45</v>
      </c>
      <c r="AG36" s="28">
        <v>65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1</v>
      </c>
      <c r="AR36" s="18">
        <f t="shared" si="8"/>
        <v>20</v>
      </c>
      <c r="AS36" s="20"/>
      <c r="AT36" s="21"/>
      <c r="AU36" s="16"/>
      <c r="AV36" s="19"/>
      <c r="AW36" s="18"/>
      <c r="AY36" s="22">
        <f t="shared" si="9"/>
        <v>39</v>
      </c>
      <c r="AZ36" s="22">
        <f t="shared" si="9"/>
        <v>54.55</v>
      </c>
      <c r="BA36" s="23">
        <f t="shared" si="10"/>
        <v>66.66666666666666</v>
      </c>
      <c r="BB36" s="22">
        <f t="shared" si="20"/>
        <v>39</v>
      </c>
      <c r="BC36" s="22">
        <f t="shared" si="20"/>
        <v>39</v>
      </c>
      <c r="BD36" s="23">
        <f t="shared" si="11"/>
        <v>33.33333333333333</v>
      </c>
      <c r="BE36" s="22">
        <f t="shared" si="19"/>
      </c>
      <c r="BF36" s="22">
        <f t="shared" si="19"/>
      </c>
      <c r="BG36" s="23">
        <f t="shared" si="12"/>
        <v>0</v>
      </c>
      <c r="BH36" s="23">
        <f t="shared" si="13"/>
        <v>45</v>
      </c>
      <c r="BI36" s="23">
        <f t="shared" si="13"/>
        <v>65</v>
      </c>
      <c r="BJ36" s="23">
        <f t="shared" si="14"/>
        <v>20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41</v>
      </c>
      <c r="BO36" s="24">
        <f t="shared" si="18"/>
        <v>52.85</v>
      </c>
    </row>
    <row r="37" spans="1:67" ht="12.75">
      <c r="A37" s="11">
        <v>42132</v>
      </c>
      <c r="B37" s="12" t="s">
        <v>28</v>
      </c>
      <c r="C37" s="13">
        <v>32</v>
      </c>
      <c r="D37" s="14" t="s">
        <v>61</v>
      </c>
      <c r="E37" s="15">
        <v>130.1</v>
      </c>
      <c r="F37" s="28">
        <v>160</v>
      </c>
      <c r="G37" s="15">
        <v>139</v>
      </c>
      <c r="H37" s="28">
        <v>159</v>
      </c>
      <c r="I37" s="15">
        <v>132.6</v>
      </c>
      <c r="J37" s="28">
        <v>141.6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>
        <v>130</v>
      </c>
      <c r="S37" s="28">
        <v>130</v>
      </c>
      <c r="T37" s="16">
        <v>3</v>
      </c>
      <c r="U37" s="17">
        <f t="shared" si="3"/>
        <v>1</v>
      </c>
      <c r="V37" s="18">
        <f t="shared" si="4"/>
        <v>33.33333333333333</v>
      </c>
      <c r="W37" s="15" t="s">
        <v>30</v>
      </c>
      <c r="X37" s="28" t="s">
        <v>30</v>
      </c>
      <c r="Y37" s="15">
        <v>131</v>
      </c>
      <c r="Z37" s="28">
        <v>131</v>
      </c>
      <c r="AA37" s="15" t="s">
        <v>30</v>
      </c>
      <c r="AB37" s="28" t="s">
        <v>30</v>
      </c>
      <c r="AC37" s="16">
        <v>3</v>
      </c>
      <c r="AD37" s="17">
        <f t="shared" si="5"/>
        <v>1</v>
      </c>
      <c r="AE37" s="18">
        <f t="shared" si="6"/>
        <v>33.33333333333333</v>
      </c>
      <c r="AF37" s="15">
        <v>130</v>
      </c>
      <c r="AG37" s="28">
        <v>180</v>
      </c>
      <c r="AH37" s="15">
        <v>125</v>
      </c>
      <c r="AI37" s="28">
        <v>140</v>
      </c>
      <c r="AJ37" s="15" t="s">
        <v>30</v>
      </c>
      <c r="AK37" s="28" t="s">
        <v>30</v>
      </c>
      <c r="AL37" s="15">
        <v>120</v>
      </c>
      <c r="AM37" s="28">
        <v>120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133.9</v>
      </c>
      <c r="AZ37" s="22">
        <f t="shared" si="9"/>
        <v>153.53</v>
      </c>
      <c r="BA37" s="23">
        <f t="shared" si="10"/>
        <v>100</v>
      </c>
      <c r="BB37" s="22">
        <f t="shared" si="20"/>
        <v>130</v>
      </c>
      <c r="BC37" s="22">
        <f t="shared" si="20"/>
        <v>130</v>
      </c>
      <c r="BD37" s="23">
        <f t="shared" si="11"/>
        <v>33.33333333333333</v>
      </c>
      <c r="BE37" s="22">
        <f t="shared" si="19"/>
        <v>131</v>
      </c>
      <c r="BF37" s="22">
        <f t="shared" si="19"/>
        <v>131</v>
      </c>
      <c r="BG37" s="23">
        <f t="shared" si="12"/>
        <v>33.33333333333333</v>
      </c>
      <c r="BH37" s="23">
        <f t="shared" si="13"/>
        <v>125</v>
      </c>
      <c r="BI37" s="23">
        <f t="shared" si="13"/>
        <v>146.66666666666666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129.98</v>
      </c>
      <c r="BO37" s="24">
        <f t="shared" si="18"/>
        <v>140.3</v>
      </c>
    </row>
    <row r="38" spans="1:67" ht="12.75">
      <c r="A38" s="11">
        <v>42132</v>
      </c>
      <c r="B38" s="12" t="s">
        <v>28</v>
      </c>
      <c r="C38" s="13">
        <v>33</v>
      </c>
      <c r="D38" s="14" t="s">
        <v>62</v>
      </c>
      <c r="E38" s="15">
        <v>129.9</v>
      </c>
      <c r="F38" s="28">
        <v>169.9</v>
      </c>
      <c r="G38" s="15">
        <v>152</v>
      </c>
      <c r="H38" s="28">
        <v>179</v>
      </c>
      <c r="I38" s="15">
        <v>117.2</v>
      </c>
      <c r="J38" s="28">
        <v>168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>
        <v>150</v>
      </c>
      <c r="S38" s="28">
        <v>150</v>
      </c>
      <c r="T38" s="16">
        <v>3</v>
      </c>
      <c r="U38" s="17">
        <f t="shared" si="3"/>
        <v>1</v>
      </c>
      <c r="V38" s="18">
        <f t="shared" si="4"/>
        <v>33.33333333333333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140</v>
      </c>
      <c r="AG38" s="28">
        <v>220</v>
      </c>
      <c r="AH38" s="15">
        <v>130</v>
      </c>
      <c r="AI38" s="28">
        <v>180</v>
      </c>
      <c r="AJ38" s="15" t="s">
        <v>30</v>
      </c>
      <c r="AK38" s="28" t="s">
        <v>30</v>
      </c>
      <c r="AL38" s="15">
        <v>125</v>
      </c>
      <c r="AM38" s="28">
        <v>160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133.03</v>
      </c>
      <c r="AZ38" s="22">
        <f t="shared" si="9"/>
        <v>172.3</v>
      </c>
      <c r="BA38" s="23">
        <f t="shared" si="10"/>
        <v>100</v>
      </c>
      <c r="BB38" s="22">
        <f t="shared" si="20"/>
        <v>150</v>
      </c>
      <c r="BC38" s="22">
        <f t="shared" si="20"/>
        <v>150</v>
      </c>
      <c r="BD38" s="23">
        <f t="shared" si="11"/>
        <v>33.33333333333333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131.66666666666666</v>
      </c>
      <c r="BI38" s="23">
        <f t="shared" si="13"/>
        <v>186.66666666666666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138.23</v>
      </c>
      <c r="BO38" s="24">
        <f t="shared" si="18"/>
        <v>169.66</v>
      </c>
    </row>
    <row r="39" spans="1:67" ht="12.75">
      <c r="A39" s="11">
        <v>42132</v>
      </c>
      <c r="B39" s="12" t="s">
        <v>28</v>
      </c>
      <c r="C39" s="13">
        <v>34</v>
      </c>
      <c r="D39" s="14" t="s">
        <v>63</v>
      </c>
      <c r="E39" s="15">
        <v>152.6</v>
      </c>
      <c r="F39" s="28">
        <v>259</v>
      </c>
      <c r="G39" s="15">
        <v>189</v>
      </c>
      <c r="H39" s="28">
        <v>239</v>
      </c>
      <c r="I39" s="15">
        <v>152.6</v>
      </c>
      <c r="J39" s="28">
        <v>152.6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220</v>
      </c>
      <c r="AG39" s="28">
        <v>300</v>
      </c>
      <c r="AH39" s="15">
        <v>225</v>
      </c>
      <c r="AI39" s="28">
        <v>290</v>
      </c>
      <c r="AJ39" s="15" t="s">
        <v>30</v>
      </c>
      <c r="AK39" s="28" t="s">
        <v>30</v>
      </c>
      <c r="AL39" s="15">
        <v>220</v>
      </c>
      <c r="AM39" s="28">
        <v>240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164.73</v>
      </c>
      <c r="AZ39" s="22">
        <f t="shared" si="9"/>
        <v>216.87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221.66666666666666</v>
      </c>
      <c r="BI39" s="23">
        <f t="shared" si="13"/>
        <v>276.6666666666667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193.2</v>
      </c>
      <c r="BO39" s="24">
        <f t="shared" si="18"/>
        <v>246.77</v>
      </c>
    </row>
    <row r="40" spans="1:67" ht="12.75">
      <c r="A40" s="11">
        <v>42132</v>
      </c>
      <c r="B40" s="12" t="s">
        <v>28</v>
      </c>
      <c r="C40" s="13">
        <v>35</v>
      </c>
      <c r="D40" s="14" t="s">
        <v>64</v>
      </c>
      <c r="E40" s="15">
        <v>66.2</v>
      </c>
      <c r="F40" s="28">
        <v>89.9</v>
      </c>
      <c r="G40" s="15">
        <v>69.95</v>
      </c>
      <c r="H40" s="28">
        <v>109</v>
      </c>
      <c r="I40" s="15">
        <v>65.9</v>
      </c>
      <c r="J40" s="28">
        <v>106.2</v>
      </c>
      <c r="K40" s="16">
        <v>3</v>
      </c>
      <c r="L40" s="17">
        <f t="shared" si="1"/>
        <v>3</v>
      </c>
      <c r="M40" s="18">
        <f t="shared" si="2"/>
        <v>100</v>
      </c>
      <c r="N40" s="15">
        <v>83</v>
      </c>
      <c r="O40" s="28">
        <v>86</v>
      </c>
      <c r="P40" s="15" t="s">
        <v>30</v>
      </c>
      <c r="Q40" s="28" t="s">
        <v>30</v>
      </c>
      <c r="R40" s="15">
        <v>79</v>
      </c>
      <c r="S40" s="28">
        <v>98</v>
      </c>
      <c r="T40" s="16">
        <v>3</v>
      </c>
      <c r="U40" s="17">
        <f t="shared" si="3"/>
        <v>2</v>
      </c>
      <c r="V40" s="18">
        <f t="shared" si="4"/>
        <v>66.66666666666666</v>
      </c>
      <c r="W40" s="15" t="s">
        <v>30</v>
      </c>
      <c r="X40" s="28" t="s">
        <v>30</v>
      </c>
      <c r="Y40" s="15">
        <v>79</v>
      </c>
      <c r="Z40" s="28">
        <v>100</v>
      </c>
      <c r="AA40" s="15">
        <v>75</v>
      </c>
      <c r="AB40" s="28">
        <v>75</v>
      </c>
      <c r="AC40" s="16">
        <v>3</v>
      </c>
      <c r="AD40" s="17">
        <f t="shared" si="5"/>
        <v>2</v>
      </c>
      <c r="AE40" s="18">
        <f t="shared" si="6"/>
        <v>66.66666666666666</v>
      </c>
      <c r="AF40" s="15">
        <v>70</v>
      </c>
      <c r="AG40" s="28">
        <v>100</v>
      </c>
      <c r="AH40" s="15">
        <v>70</v>
      </c>
      <c r="AI40" s="28">
        <v>110</v>
      </c>
      <c r="AJ40" s="15">
        <v>75</v>
      </c>
      <c r="AK40" s="28">
        <v>75</v>
      </c>
      <c r="AL40" s="15">
        <v>70</v>
      </c>
      <c r="AM40" s="28">
        <v>105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67.35</v>
      </c>
      <c r="AZ40" s="22">
        <f t="shared" si="9"/>
        <v>101.7</v>
      </c>
      <c r="BA40" s="23">
        <f t="shared" si="10"/>
        <v>100</v>
      </c>
      <c r="BB40" s="22">
        <f t="shared" si="20"/>
        <v>81</v>
      </c>
      <c r="BC40" s="22">
        <f t="shared" si="20"/>
        <v>92</v>
      </c>
      <c r="BD40" s="23">
        <f t="shared" si="11"/>
        <v>66.66666666666666</v>
      </c>
      <c r="BE40" s="22">
        <f t="shared" si="19"/>
        <v>77</v>
      </c>
      <c r="BF40" s="22">
        <f t="shared" si="19"/>
        <v>87.5</v>
      </c>
      <c r="BG40" s="23">
        <f t="shared" si="12"/>
        <v>66.66666666666666</v>
      </c>
      <c r="BH40" s="23">
        <f t="shared" si="13"/>
        <v>71.25</v>
      </c>
      <c r="BI40" s="23">
        <f t="shared" si="13"/>
        <v>97.5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74.15</v>
      </c>
      <c r="BO40" s="24">
        <f t="shared" si="18"/>
        <v>94.68</v>
      </c>
    </row>
    <row r="41" spans="1:67" ht="12.75">
      <c r="A41" s="11">
        <v>42132</v>
      </c>
      <c r="B41" s="12" t="s">
        <v>28</v>
      </c>
      <c r="C41" s="13">
        <v>36</v>
      </c>
      <c r="D41" s="14" t="s">
        <v>65</v>
      </c>
      <c r="E41" s="15">
        <v>58.4</v>
      </c>
      <c r="F41" s="28">
        <v>58.4</v>
      </c>
      <c r="G41" s="15">
        <v>64.95</v>
      </c>
      <c r="H41" s="28">
        <v>64.95</v>
      </c>
      <c r="I41" s="15">
        <v>55.5</v>
      </c>
      <c r="J41" s="28">
        <v>55.5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75</v>
      </c>
      <c r="AG41" s="28">
        <v>80</v>
      </c>
      <c r="AH41" s="15">
        <v>70</v>
      </c>
      <c r="AI41" s="28">
        <v>70</v>
      </c>
      <c r="AJ41" s="15" t="s">
        <v>30</v>
      </c>
      <c r="AK41" s="28" t="s">
        <v>30</v>
      </c>
      <c r="AL41" s="15">
        <v>55</v>
      </c>
      <c r="AM41" s="28">
        <v>78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59.62</v>
      </c>
      <c r="AZ41" s="22">
        <f t="shared" si="9"/>
        <v>59.62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66.66666666666667</v>
      </c>
      <c r="BI41" s="23">
        <f t="shared" si="13"/>
        <v>76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63.14</v>
      </c>
      <c r="BO41" s="24">
        <f t="shared" si="18"/>
        <v>67.81</v>
      </c>
    </row>
    <row r="42" spans="1:67" ht="12.75">
      <c r="A42" s="11">
        <v>42132</v>
      </c>
      <c r="B42" s="12" t="s">
        <v>28</v>
      </c>
      <c r="C42" s="13">
        <v>37</v>
      </c>
      <c r="D42" s="14" t="s">
        <v>66</v>
      </c>
      <c r="E42" s="15">
        <v>166.9</v>
      </c>
      <c r="F42" s="28">
        <v>170</v>
      </c>
      <c r="G42" s="15">
        <v>186</v>
      </c>
      <c r="H42" s="28">
        <v>269</v>
      </c>
      <c r="I42" s="15">
        <v>179.6</v>
      </c>
      <c r="J42" s="28">
        <v>189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200</v>
      </c>
      <c r="AG42" s="28">
        <v>220</v>
      </c>
      <c r="AH42" s="15">
        <v>200</v>
      </c>
      <c r="AI42" s="28">
        <v>230</v>
      </c>
      <c r="AJ42" s="15" t="s">
        <v>30</v>
      </c>
      <c r="AK42" s="28" t="s">
        <v>30</v>
      </c>
      <c r="AL42" s="15">
        <v>200</v>
      </c>
      <c r="AM42" s="28">
        <v>220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177.5</v>
      </c>
      <c r="AZ42" s="22">
        <f t="shared" si="9"/>
        <v>209.33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200</v>
      </c>
      <c r="BI42" s="23">
        <f t="shared" si="13"/>
        <v>223.33333333333334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188.75</v>
      </c>
      <c r="BO42" s="24">
        <f t="shared" si="18"/>
        <v>216.33</v>
      </c>
    </row>
    <row r="43" spans="1:67" ht="12.75">
      <c r="A43" s="11">
        <v>42132</v>
      </c>
      <c r="B43" s="12" t="s">
        <v>28</v>
      </c>
      <c r="C43" s="13">
        <v>38</v>
      </c>
      <c r="D43" s="14" t="s">
        <v>67</v>
      </c>
      <c r="E43" s="15">
        <v>39.7</v>
      </c>
      <c r="F43" s="28">
        <v>39.7</v>
      </c>
      <c r="G43" s="15">
        <v>59.95</v>
      </c>
      <c r="H43" s="28">
        <v>69.95</v>
      </c>
      <c r="I43" s="15">
        <v>40.8</v>
      </c>
      <c r="J43" s="28">
        <v>40.8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46</v>
      </c>
      <c r="S43" s="28">
        <v>83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>
        <v>79</v>
      </c>
      <c r="Z43" s="28">
        <v>79</v>
      </c>
      <c r="AA43" s="15" t="s">
        <v>30</v>
      </c>
      <c r="AB43" s="28" t="s">
        <v>30</v>
      </c>
      <c r="AC43" s="16">
        <v>3</v>
      </c>
      <c r="AD43" s="17">
        <f t="shared" si="5"/>
        <v>1</v>
      </c>
      <c r="AE43" s="18">
        <f t="shared" si="6"/>
        <v>33.33333333333333</v>
      </c>
      <c r="AF43" s="15">
        <v>80</v>
      </c>
      <c r="AG43" s="28">
        <v>80</v>
      </c>
      <c r="AH43" s="15">
        <v>68</v>
      </c>
      <c r="AI43" s="28">
        <v>85</v>
      </c>
      <c r="AJ43" s="15" t="s">
        <v>30</v>
      </c>
      <c r="AK43" s="28" t="s">
        <v>30</v>
      </c>
      <c r="AL43" s="15">
        <v>70</v>
      </c>
      <c r="AM43" s="28">
        <v>70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46.82</v>
      </c>
      <c r="AZ43" s="22">
        <f t="shared" si="9"/>
        <v>50.15</v>
      </c>
      <c r="BA43" s="23">
        <f t="shared" si="10"/>
        <v>100</v>
      </c>
      <c r="BB43" s="22">
        <f t="shared" si="20"/>
        <v>46</v>
      </c>
      <c r="BC43" s="22">
        <f t="shared" si="20"/>
        <v>83</v>
      </c>
      <c r="BD43" s="23">
        <f t="shared" si="11"/>
        <v>33.33333333333333</v>
      </c>
      <c r="BE43" s="22">
        <f t="shared" si="19"/>
        <v>79</v>
      </c>
      <c r="BF43" s="22">
        <f t="shared" si="19"/>
        <v>79</v>
      </c>
      <c r="BG43" s="23">
        <f t="shared" si="12"/>
        <v>33.33333333333333</v>
      </c>
      <c r="BH43" s="23">
        <f t="shared" si="13"/>
        <v>72.66666666666667</v>
      </c>
      <c r="BI43" s="23">
        <f t="shared" si="13"/>
        <v>78.33333333333333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61.12</v>
      </c>
      <c r="BO43" s="24">
        <f t="shared" si="18"/>
        <v>72.62</v>
      </c>
    </row>
    <row r="44" spans="1:67" ht="12.75">
      <c r="A44" s="11">
        <v>42132</v>
      </c>
      <c r="B44" s="12" t="s">
        <v>28</v>
      </c>
      <c r="C44" s="13">
        <v>39</v>
      </c>
      <c r="D44" s="14" t="s">
        <v>68</v>
      </c>
      <c r="E44" s="15">
        <v>74</v>
      </c>
      <c r="F44" s="28">
        <v>89.9</v>
      </c>
      <c r="G44" s="15">
        <v>89.95</v>
      </c>
      <c r="H44" s="28">
        <v>89.95</v>
      </c>
      <c r="I44" s="15">
        <v>89.9</v>
      </c>
      <c r="J44" s="28">
        <v>89.9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90</v>
      </c>
      <c r="AG44" s="28">
        <v>130</v>
      </c>
      <c r="AH44" s="15">
        <v>90</v>
      </c>
      <c r="AI44" s="28">
        <v>120</v>
      </c>
      <c r="AJ44" s="15" t="s">
        <v>30</v>
      </c>
      <c r="AK44" s="28" t="s">
        <v>30</v>
      </c>
      <c r="AL44" s="15">
        <v>85</v>
      </c>
      <c r="AM44" s="28">
        <v>110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84.62</v>
      </c>
      <c r="AZ44" s="22">
        <f t="shared" si="9"/>
        <v>89.92</v>
      </c>
      <c r="BA44" s="23">
        <f t="shared" si="10"/>
        <v>100</v>
      </c>
      <c r="BB44" s="22">
        <f t="shared" si="20"/>
      </c>
      <c r="BC44" s="22">
        <f t="shared" si="20"/>
      </c>
      <c r="BD44" s="23">
        <f t="shared" si="11"/>
        <v>0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88.33333333333333</v>
      </c>
      <c r="BI44" s="23">
        <f t="shared" si="13"/>
        <v>120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86.48</v>
      </c>
      <c r="BO44" s="24">
        <f t="shared" si="18"/>
        <v>104.96</v>
      </c>
    </row>
    <row r="45" spans="1:67" ht="12.75">
      <c r="A45" s="11">
        <v>42132</v>
      </c>
      <c r="B45" s="12" t="s">
        <v>28</v>
      </c>
      <c r="C45" s="13">
        <v>40</v>
      </c>
      <c r="D45" s="14" t="s">
        <v>69</v>
      </c>
      <c r="E45" s="15">
        <v>57</v>
      </c>
      <c r="F45" s="28">
        <v>57</v>
      </c>
      <c r="G45" s="15">
        <v>54.95</v>
      </c>
      <c r="H45" s="28">
        <v>54.95</v>
      </c>
      <c r="I45" s="15">
        <v>48.8</v>
      </c>
      <c r="J45" s="28">
        <v>54.5</v>
      </c>
      <c r="K45" s="16">
        <v>3</v>
      </c>
      <c r="L45" s="17">
        <f t="shared" si="1"/>
        <v>3</v>
      </c>
      <c r="M45" s="18">
        <f t="shared" si="2"/>
        <v>100</v>
      </c>
      <c r="N45" s="15" t="s">
        <v>30</v>
      </c>
      <c r="O45" s="28" t="s">
        <v>30</v>
      </c>
      <c r="P45" s="15">
        <v>63</v>
      </c>
      <c r="Q45" s="28">
        <v>63</v>
      </c>
      <c r="R45" s="15">
        <v>60</v>
      </c>
      <c r="S45" s="28">
        <v>60</v>
      </c>
      <c r="T45" s="16">
        <v>3</v>
      </c>
      <c r="U45" s="17">
        <f t="shared" si="3"/>
        <v>2</v>
      </c>
      <c r="V45" s="18">
        <f t="shared" si="4"/>
        <v>66.66666666666666</v>
      </c>
      <c r="W45" s="15" t="s">
        <v>30</v>
      </c>
      <c r="X45" s="28" t="s">
        <v>30</v>
      </c>
      <c r="Y45" s="15">
        <v>56</v>
      </c>
      <c r="Z45" s="28">
        <v>56</v>
      </c>
      <c r="AA45" s="15" t="s">
        <v>30</v>
      </c>
      <c r="AB45" s="28" t="s">
        <v>30</v>
      </c>
      <c r="AC45" s="16">
        <v>3</v>
      </c>
      <c r="AD45" s="17">
        <f t="shared" si="5"/>
        <v>1</v>
      </c>
      <c r="AE45" s="18">
        <f t="shared" si="6"/>
        <v>33.33333333333333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50</v>
      </c>
      <c r="AM45" s="28">
        <v>50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53.58</v>
      </c>
      <c r="AZ45" s="22">
        <f t="shared" si="9"/>
        <v>55.48</v>
      </c>
      <c r="BA45" s="23">
        <f t="shared" si="10"/>
        <v>100</v>
      </c>
      <c r="BB45" s="22">
        <f t="shared" si="20"/>
        <v>61.5</v>
      </c>
      <c r="BC45" s="22">
        <f t="shared" si="20"/>
        <v>61.5</v>
      </c>
      <c r="BD45" s="23">
        <f t="shared" si="11"/>
        <v>66.66666666666666</v>
      </c>
      <c r="BE45" s="22">
        <f t="shared" si="19"/>
        <v>56</v>
      </c>
      <c r="BF45" s="22">
        <f t="shared" si="19"/>
        <v>56</v>
      </c>
      <c r="BG45" s="23">
        <f t="shared" si="12"/>
        <v>33.33333333333333</v>
      </c>
      <c r="BH45" s="23">
        <f t="shared" si="13"/>
        <v>50</v>
      </c>
      <c r="BI45" s="23">
        <f t="shared" si="13"/>
        <v>50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55.27</v>
      </c>
      <c r="BO45" s="24">
        <f t="shared" si="18"/>
        <v>55.75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4:BO4"/>
    <mergeCell ref="BE4:BF4"/>
    <mergeCell ref="BG4:BG5"/>
    <mergeCell ref="BH4:BI4"/>
    <mergeCell ref="BJ4:BJ5"/>
    <mergeCell ref="BK4:BL4"/>
    <mergeCell ref="BM4:BM5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2015-02-06T05:24:31Z</cp:lastPrinted>
  <dcterms:created xsi:type="dcterms:W3CDTF">2014-09-11T11:26:34Z</dcterms:created>
  <dcterms:modified xsi:type="dcterms:W3CDTF">2015-05-13T07:13:08Z</dcterms:modified>
  <cp:category/>
  <cp:version/>
  <cp:contentType/>
  <cp:contentStatus/>
</cp:coreProperties>
</file>