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первое чтение" sheetId="5" r:id="rId1"/>
    <sheet name="Лист2" sheetId="14" r:id="rId2"/>
  </sheets>
  <calcPr calcId="125725" refMode="R1C1"/>
</workbook>
</file>

<file path=xl/calcChain.xml><?xml version="1.0" encoding="utf-8"?>
<calcChain xmlns="http://schemas.openxmlformats.org/spreadsheetml/2006/main">
  <c r="C40" i="5"/>
  <c r="E45"/>
  <c r="D45"/>
  <c r="C45"/>
  <c r="D26"/>
  <c r="E26"/>
  <c r="C26"/>
  <c r="D41"/>
  <c r="E41"/>
  <c r="E40"/>
  <c r="E39"/>
  <c r="C41"/>
  <c r="D37"/>
  <c r="E37"/>
  <c r="C37"/>
  <c r="D40"/>
  <c r="D39"/>
  <c r="C39"/>
  <c r="E35"/>
  <c r="D35"/>
  <c r="C35"/>
  <c r="E32"/>
  <c r="E31"/>
  <c r="D32"/>
  <c r="D31"/>
  <c r="C32"/>
  <c r="C31"/>
  <c r="E29"/>
  <c r="D29"/>
  <c r="C29"/>
  <c r="E24"/>
  <c r="D24"/>
  <c r="D23"/>
  <c r="C24"/>
  <c r="C23"/>
  <c r="E19"/>
  <c r="E18"/>
  <c r="D19"/>
  <c r="D18"/>
  <c r="C19"/>
  <c r="C18"/>
  <c r="E14"/>
  <c r="E13"/>
  <c r="D14"/>
  <c r="D13"/>
  <c r="D12"/>
  <c r="D11"/>
  <c r="D10"/>
  <c r="C14"/>
  <c r="C13"/>
  <c r="E23"/>
  <c r="C12"/>
  <c r="C11"/>
  <c r="C10"/>
  <c r="E12"/>
  <c r="E11"/>
  <c r="E10"/>
</calcChain>
</file>

<file path=xl/sharedStrings.xml><?xml version="1.0" encoding="utf-8"?>
<sst xmlns="http://schemas.openxmlformats.org/spreadsheetml/2006/main" count="83" uniqueCount="83">
  <si>
    <t>Пестовского городского поселения</t>
  </si>
  <si>
    <t>«Об утверждении бюджета Пестовского</t>
  </si>
  <si>
    <t>Налоговые и неналоговые доходы</t>
  </si>
  <si>
    <t>Налоговые доходы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</si>
  <si>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</si>
  <si>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</si>
  <si>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</si>
  <si>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</si>
  <si>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</si>
  <si>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</si>
  <si>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</si>
  <si>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</si>
  <si>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</si>
  <si>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</si>
  <si>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</si>
  <si>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</si>
  <si>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</si>
  <si>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</si>
  <si>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</si>
  <si>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</si>
  <si>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</si>
  <si>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</si>
  <si>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</si>
  <si>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</si>
  <si>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</si>
  <si>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</si>
  <si>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</si>
  <si>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</si>
  <si>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 xml:space="preserve">1 06 06043 13 0000 110 </t>
  </si>
  <si>
    <t xml:space="preserve">1 06 06033 13 0000 110 </t>
  </si>
  <si>
    <t>Земельный налог с организаций, обладающих земельным участком расположенным в границах городских поселений</t>
  </si>
  <si>
    <t xml:space="preserve">1 08 00000 00 0000 000 </t>
  </si>
  <si>
    <t>Государственная пошлина</t>
  </si>
  <si>
    <t xml:space="preserve">1 08 07175 01 0000 110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</si>
  <si>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</si>
  <si>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</si>
  <si>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</si>
  <si>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</si>
  <si>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</si>
  <si>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</si>
  <si>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</si>
  <si>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1 11 05075 13 0000 120 </t>
  </si>
  <si>
    <t>1 14 00000 00 0000 000</t>
  </si>
  <si>
    <t>Доходы от продажи материальных и нематериальных активов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</si>
  <si>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</si>
  <si>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</si>
  <si>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</si>
  <si>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</si>
  <si>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</si>
  <si>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</si>
  <si>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формирование муниципальных дорожных фондов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</si>
  <si>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</si>
  <si>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</si>
  <si>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</si>
  <si>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</si>
  <si>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Код бюджетной классификации</t>
  </si>
  <si>
    <t>Приложение 1</t>
  </si>
  <si>
    <t>к Решению Совета депутатов</t>
  </si>
  <si>
    <t>(тыс.руб.)</t>
  </si>
  <si>
    <t>ДОХОДЫ, ВСЕГО</t>
  </si>
  <si>
    <t>10000000000000000</t>
  </si>
  <si>
    <t>10100000000000000</t>
  </si>
  <si>
    <t>Наименование</t>
  </si>
  <si>
    <t>2021 год</t>
  </si>
  <si>
    <t>Земельный налог с физических лиц обладающих земельным участком, расположенным в границах городских поселений</t>
  </si>
  <si>
    <t>2 02 20000 00 0000 150</t>
  </si>
  <si>
    <t>2 02 29999 13 7152 150</t>
  </si>
  <si>
    <t xml:space="preserve">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проектирования,строительства, реконструкции, кап.ремонта и ремонта автодорог общего пользования местного значения </t>
  </si>
  <si>
    <t>2 02 29999 13 7154 150</t>
  </si>
  <si>
    <t>2022 год</t>
  </si>
  <si>
    <t>2 02 25555 13 0000 150</t>
  </si>
  <si>
    <t>городского поселения на 2021 год и на плановый период 2022 и 2023 годов"</t>
  </si>
  <si>
    <t>Прогнозируемые поступления доходов в бюджет Пестовского городского поселения                                                                                                                                     на 2021 год и на плановый период 2022 и 2023 годов</t>
  </si>
  <si>
    <t>Штрафы ,санкции,возмещение ущерба</t>
  </si>
  <si>
    <t>1 16 00000 00 0000 000</t>
  </si>
  <si>
    <t>116 1106401 0000 140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</si>
  <si>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</si>
  <si>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Субсидия бюджетам городских и сельских поселений, муниципальных округов и городского округа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</t>
  </si>
  <si>
    <t>2023 год</t>
  </si>
  <si>
    <t>Иные межбюджетные трансферты</t>
  </si>
  <si>
    <t>2 02 4000 00 00000 150</t>
  </si>
  <si>
    <t>Прочие межбюджетные трансферты, передаваемые бюджетам городских поселений</t>
  </si>
  <si>
    <t>2 02 49999 13 0000 150</t>
  </si>
</sst>
</file>

<file path=xl/styles.xml><?xml version="1.0" encoding="utf-8"?>
<styleSheet xmlns="http://schemas.openxmlformats.org/spreadsheetml/2006/main">
  <numFmts count="4">
    <numFmt numFmtId="189" formatCode="0.0"/>
    <numFmt numFmtId="191" formatCode="#,##0.00000"/>
    <numFmt numFmtId="192" formatCode="#,##0.00\ _₽"/>
    <numFmt numFmtId="194" formatCode="0.00000"/>
  </numFmts>
  <fonts count="9">
    <font>
      <sz val="10"/>
      <name val="Arial"/>
    </font>
    <font>
      <sz val="12"/>
      <name val="Times New Roman"/>
      <family val="1"/>
      <charset val="204"/>
    </font>
    <font>
      <b/>
      <sz val="10"/>
      <color indexed="8"/>
      <name val="Arial Cyr"/>
      <family val="2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">
      <alignment vertical="top" wrapText="1"/>
    </xf>
    <xf numFmtId="0" fontId="8" fillId="0" borderId="1">
      <alignment horizontal="left" vertical="top" wrapText="1"/>
    </xf>
  </cellStyleXfs>
  <cellXfs count="5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49" fontId="4" fillId="2" borderId="2" xfId="0" applyNumberFormat="1" applyFont="1" applyFill="1" applyBorder="1" applyAlignment="1" applyProtection="1">
      <alignment horizontal="center" wrapText="1"/>
    </xf>
    <xf numFmtId="49" fontId="4" fillId="2" borderId="2" xfId="0" quotePrefix="1" applyNumberFormat="1" applyFont="1" applyFill="1" applyBorder="1" applyAlignment="1" applyProtection="1">
      <alignment horizontal="center" wrapText="1"/>
    </xf>
    <xf numFmtId="49" fontId="1" fillId="0" borderId="2" xfId="0" quotePrefix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wrapText="1"/>
    </xf>
    <xf numFmtId="0" fontId="6" fillId="2" borderId="2" xfId="0" applyFont="1" applyFill="1" applyBorder="1" applyAlignment="1">
      <alignment horizontal="justify" vertical="top" wrapText="1"/>
    </xf>
    <xf numFmtId="192" fontId="0" fillId="0" borderId="0" xfId="0" applyNumberFormat="1"/>
    <xf numFmtId="2" fontId="0" fillId="0" borderId="0" xfId="0" applyNumberFormat="1"/>
    <xf numFmtId="189" fontId="0" fillId="0" borderId="0" xfId="0" applyNumberFormat="1"/>
    <xf numFmtId="2" fontId="7" fillId="0" borderId="0" xfId="0" applyNumberFormat="1" applyFont="1"/>
    <xf numFmtId="0" fontId="7" fillId="0" borderId="0" xfId="0" applyFont="1"/>
    <xf numFmtId="192" fontId="7" fillId="0" borderId="0" xfId="0" applyNumberFormat="1" applyFont="1"/>
    <xf numFmtId="0" fontId="6" fillId="0" borderId="2" xfId="0" applyFont="1" applyBorder="1" applyAlignment="1">
      <alignment horizontal="justify" vertical="center" wrapText="1"/>
    </xf>
    <xf numFmtId="191" fontId="1" fillId="0" borderId="2" xfId="0" applyNumberFormat="1" applyFont="1" applyBorder="1" applyAlignment="1">
      <alignment horizontal="center" wrapText="1"/>
    </xf>
    <xf numFmtId="191" fontId="6" fillId="2" borderId="2" xfId="0" applyNumberFormat="1" applyFont="1" applyFill="1" applyBorder="1" applyAlignment="1" applyProtection="1">
      <alignment horizontal="center" wrapText="1"/>
    </xf>
    <xf numFmtId="191" fontId="6" fillId="0" borderId="2" xfId="0" applyNumberFormat="1" applyFont="1" applyBorder="1" applyAlignment="1">
      <alignment horizontal="center" wrapText="1"/>
    </xf>
    <xf numFmtId="191" fontId="6" fillId="2" borderId="2" xfId="0" applyNumberFormat="1" applyFont="1" applyFill="1" applyBorder="1" applyAlignment="1">
      <alignment horizontal="center" wrapText="1"/>
    </xf>
    <xf numFmtId="191" fontId="1" fillId="2" borderId="2" xfId="0" applyNumberFormat="1" applyFont="1" applyFill="1" applyBorder="1" applyAlignment="1">
      <alignment horizontal="center" wrapText="1"/>
    </xf>
    <xf numFmtId="191" fontId="1" fillId="0" borderId="2" xfId="0" applyNumberFormat="1" applyFont="1" applyBorder="1" applyAlignment="1">
      <alignment horizontal="center"/>
    </xf>
    <xf numFmtId="194" fontId="1" fillId="0" borderId="2" xfId="0" applyNumberFormat="1" applyFont="1" applyBorder="1" applyAlignment="1">
      <alignment horizontal="center"/>
    </xf>
    <xf numFmtId="191" fontId="4" fillId="2" borderId="2" xfId="0" applyNumberFormat="1" applyFont="1" applyFill="1" applyBorder="1" applyAlignment="1" applyProtection="1">
      <alignment horizontal="center" wrapText="1"/>
    </xf>
    <xf numFmtId="49" fontId="4" fillId="2" borderId="2" xfId="0" applyNumberFormat="1" applyFont="1" applyFill="1" applyBorder="1" applyAlignment="1" applyProtection="1">
      <alignment horizontal="justify" wrapText="1"/>
    </xf>
    <xf numFmtId="0" fontId="4" fillId="2" borderId="2" xfId="0" applyNumberFormat="1" applyFont="1" applyFill="1" applyBorder="1" applyAlignment="1" applyProtection="1">
      <alignment horizontal="justify" wrapText="1"/>
    </xf>
    <xf numFmtId="0" fontId="1" fillId="0" borderId="1" xfId="2" applyNumberFormat="1" applyFont="1" applyAlignment="1" applyProtection="1">
      <alignment horizontal="justify" vertical="top" wrapText="1"/>
    </xf>
    <xf numFmtId="0" fontId="6" fillId="2" borderId="2" xfId="0" applyFont="1" applyFill="1" applyBorder="1" applyAlignment="1">
      <alignment horizontal="justify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6" fillId="0" borderId="2" xfId="0" applyFont="1" applyBorder="1"/>
    <xf numFmtId="49" fontId="6" fillId="2" borderId="2" xfId="0" applyNumberFormat="1" applyFont="1" applyFill="1" applyBorder="1" applyAlignment="1" applyProtection="1">
      <alignment horizontal="left" wrapText="1"/>
    </xf>
    <xf numFmtId="191" fontId="6" fillId="0" borderId="2" xfId="0" applyNumberFormat="1" applyFont="1" applyFill="1" applyBorder="1" applyAlignment="1">
      <alignment horizontal="center"/>
    </xf>
    <xf numFmtId="191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191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quotePrefix="1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xl40" xfId="1"/>
    <cellStyle name="xl41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topLeftCell="A7" zoomScaleNormal="100" workbookViewId="0">
      <selection activeCell="C10" sqref="C10"/>
    </sheetView>
  </sheetViews>
  <sheetFormatPr defaultRowHeight="12.75"/>
  <cols>
    <col min="1" max="1" width="52.85546875" customWidth="1"/>
    <col min="2" max="2" width="26.85546875" customWidth="1"/>
    <col min="3" max="3" width="17.140625" customWidth="1"/>
    <col min="4" max="4" width="16.140625" customWidth="1"/>
    <col min="5" max="5" width="16.85546875" customWidth="1"/>
    <col min="7" max="7" width="11.5703125" bestFit="1" customWidth="1"/>
    <col min="8" max="8" width="16.42578125" customWidth="1"/>
  </cols>
  <sheetData>
    <row r="1" spans="1:8" ht="15.75">
      <c r="A1" s="2"/>
      <c r="B1" s="2"/>
      <c r="C1" s="2"/>
      <c r="D1" s="2"/>
      <c r="E1" s="2" t="s">
        <v>56</v>
      </c>
    </row>
    <row r="2" spans="1:8" ht="15.75">
      <c r="A2" s="2"/>
      <c r="B2" s="2"/>
      <c r="C2" s="43" t="s">
        <v>57</v>
      </c>
      <c r="D2" s="43"/>
      <c r="E2" s="43"/>
    </row>
    <row r="3" spans="1:8" ht="15.75">
      <c r="A3" s="2"/>
      <c r="B3" s="2"/>
      <c r="C3" s="43" t="s">
        <v>0</v>
      </c>
      <c r="D3" s="43"/>
      <c r="E3" s="43"/>
    </row>
    <row r="4" spans="1:8" ht="15.75">
      <c r="A4" s="3"/>
      <c r="B4" s="3"/>
      <c r="C4" s="43" t="s">
        <v>1</v>
      </c>
      <c r="D4" s="43"/>
      <c r="E4" s="43"/>
    </row>
    <row r="5" spans="1:8" ht="33" customHeight="1">
      <c r="A5" s="1"/>
      <c r="B5" s="1"/>
      <c r="C5" s="44" t="s">
        <v>71</v>
      </c>
      <c r="D5" s="44"/>
      <c r="E5" s="44"/>
    </row>
    <row r="6" spans="1:8" ht="44.25" customHeight="1">
      <c r="A6" s="45" t="s">
        <v>72</v>
      </c>
      <c r="B6" s="45"/>
      <c r="C6" s="45"/>
      <c r="D6" s="45"/>
      <c r="E6" s="45"/>
    </row>
    <row r="7" spans="1:8" ht="22.5" customHeight="1">
      <c r="E7" s="5" t="s">
        <v>58</v>
      </c>
    </row>
    <row r="8" spans="1:8" ht="12.75" customHeight="1">
      <c r="A8" s="46" t="s">
        <v>62</v>
      </c>
      <c r="B8" s="46" t="s">
        <v>55</v>
      </c>
      <c r="C8" s="48" t="s">
        <v>63</v>
      </c>
      <c r="D8" s="50" t="s">
        <v>69</v>
      </c>
      <c r="E8" s="50" t="s">
        <v>78</v>
      </c>
    </row>
    <row r="9" spans="1:8" ht="24.75" customHeight="1">
      <c r="A9" s="47"/>
      <c r="B9" s="47"/>
      <c r="C9" s="49"/>
      <c r="D9" s="50"/>
      <c r="E9" s="50"/>
    </row>
    <row r="10" spans="1:8" ht="24.75" customHeight="1">
      <c r="A10" s="28" t="s">
        <v>59</v>
      </c>
      <c r="B10" s="8"/>
      <c r="C10" s="27">
        <f>C11+C39</f>
        <v>89371.508000000002</v>
      </c>
      <c r="D10" s="27">
        <f>D11+D39</f>
        <v>48826.9</v>
      </c>
      <c r="E10" s="27">
        <f>E11+E39</f>
        <v>49816.500000000007</v>
      </c>
    </row>
    <row r="11" spans="1:8" ht="15.75">
      <c r="A11" s="29" t="s">
        <v>2</v>
      </c>
      <c r="B11" s="6" t="s">
        <v>60</v>
      </c>
      <c r="C11" s="21">
        <f>C12+C31</f>
        <v>39803.500000000007</v>
      </c>
      <c r="D11" s="21">
        <f>D12+D31</f>
        <v>40869.9</v>
      </c>
      <c r="E11" s="21">
        <f>E12+E31</f>
        <v>41859.500000000007</v>
      </c>
    </row>
    <row r="12" spans="1:8" ht="15.75" hidden="1">
      <c r="A12" s="29" t="s">
        <v>3</v>
      </c>
      <c r="B12" s="7"/>
      <c r="C12" s="21">
        <f>C13+C18+C23+C29</f>
        <v>35350.600000000006</v>
      </c>
      <c r="D12" s="21">
        <f>D13+D18+D23+D29</f>
        <v>36417</v>
      </c>
      <c r="E12" s="21">
        <f>E13+E18+E23+E29</f>
        <v>37406.600000000006</v>
      </c>
    </row>
    <row r="13" spans="1:8" ht="15.75" hidden="1">
      <c r="A13" s="29" t="s">
        <v>4</v>
      </c>
      <c r="B13" s="6" t="s">
        <v>61</v>
      </c>
      <c r="C13" s="21">
        <f>C14</f>
        <v>16725.500000000004</v>
      </c>
      <c r="D13" s="21">
        <f>D14</f>
        <v>17335.400000000001</v>
      </c>
      <c r="E13" s="21">
        <f>E14</f>
        <v>17967.100000000002</v>
      </c>
    </row>
    <row r="14" spans="1:8" ht="18" hidden="1" customHeight="1">
      <c r="A14" s="9" t="s">
        <v>6</v>
      </c>
      <c r="B14" s="32" t="s">
        <v>5</v>
      </c>
      <c r="C14" s="22">
        <f>SUM(C15:C17)</f>
        <v>16725.500000000004</v>
      </c>
      <c r="D14" s="22">
        <f>SUM(D15:D17)</f>
        <v>17335.400000000001</v>
      </c>
      <c r="E14" s="22">
        <f>SUM(E15:E17)</f>
        <v>17967.100000000002</v>
      </c>
      <c r="G14" s="17"/>
      <c r="H14" s="18"/>
    </row>
    <row r="15" spans="1:8" ht="97.5" hidden="1" customHeight="1">
      <c r="A15" s="10" t="s">
        <v>51</v>
      </c>
      <c r="B15" s="33" t="s">
        <v>7</v>
      </c>
      <c r="C15" s="20">
        <v>16591.7</v>
      </c>
      <c r="D15" s="20">
        <v>17196.7</v>
      </c>
      <c r="E15" s="20">
        <v>17823.400000000001</v>
      </c>
      <c r="H15" s="13"/>
    </row>
    <row r="16" spans="1:8" ht="142.5" hidden="1" customHeight="1">
      <c r="A16" s="11" t="s">
        <v>52</v>
      </c>
      <c r="B16" s="33" t="s">
        <v>8</v>
      </c>
      <c r="C16" s="20">
        <v>66.900000000000006</v>
      </c>
      <c r="D16" s="20">
        <v>69.3</v>
      </c>
      <c r="E16" s="20">
        <v>71.8</v>
      </c>
      <c r="H16" s="13"/>
    </row>
    <row r="17" spans="1:8" ht="67.5" hidden="1" customHeight="1">
      <c r="A17" s="10" t="s">
        <v>10</v>
      </c>
      <c r="B17" s="33" t="s">
        <v>9</v>
      </c>
      <c r="C17" s="20">
        <v>66.900000000000006</v>
      </c>
      <c r="D17" s="20">
        <v>69.400000000000006</v>
      </c>
      <c r="E17" s="20">
        <v>71.900000000000006</v>
      </c>
      <c r="H17" s="13"/>
    </row>
    <row r="18" spans="1:8" ht="39" hidden="1" customHeight="1">
      <c r="A18" s="9" t="s">
        <v>12</v>
      </c>
      <c r="B18" s="32" t="s">
        <v>11</v>
      </c>
      <c r="C18" s="22">
        <f>C19</f>
        <v>4291.1000000000004</v>
      </c>
      <c r="D18" s="22">
        <f>D19</f>
        <v>4483.6000000000004</v>
      </c>
      <c r="E18" s="22">
        <f>E19</f>
        <v>4566.5</v>
      </c>
      <c r="H18" s="13"/>
    </row>
    <row r="19" spans="1:8" ht="53.25" hidden="1" customHeight="1">
      <c r="A19" s="9" t="s">
        <v>14</v>
      </c>
      <c r="B19" s="32" t="s">
        <v>13</v>
      </c>
      <c r="C19" s="22">
        <f>SUM(C20:C22)</f>
        <v>4291.1000000000004</v>
      </c>
      <c r="D19" s="22">
        <f>SUM(D20:D22)</f>
        <v>4483.6000000000004</v>
      </c>
      <c r="E19" s="22">
        <f>SUM(E20:E22)</f>
        <v>4566.5</v>
      </c>
      <c r="G19" s="16"/>
      <c r="H19" s="16"/>
    </row>
    <row r="20" spans="1:8" ht="102" hidden="1" customHeight="1">
      <c r="A20" s="10" t="s">
        <v>16</v>
      </c>
      <c r="B20" s="33" t="s">
        <v>15</v>
      </c>
      <c r="C20" s="20">
        <v>1802.3</v>
      </c>
      <c r="D20" s="20">
        <v>1883.1</v>
      </c>
      <c r="E20" s="20">
        <v>1917.9</v>
      </c>
      <c r="G20" s="15"/>
      <c r="H20" s="13"/>
    </row>
    <row r="21" spans="1:8" ht="114" hidden="1" customHeight="1">
      <c r="A21" s="10" t="s">
        <v>53</v>
      </c>
      <c r="B21" s="33" t="s">
        <v>17</v>
      </c>
      <c r="C21" s="20">
        <v>12.8</v>
      </c>
      <c r="D21" s="20">
        <v>13.5</v>
      </c>
      <c r="E21" s="20">
        <v>13.7</v>
      </c>
      <c r="G21" s="14"/>
      <c r="H21" s="13"/>
    </row>
    <row r="22" spans="1:8" ht="98.25" hidden="1" customHeight="1">
      <c r="A22" s="10" t="s">
        <v>19</v>
      </c>
      <c r="B22" s="33" t="s">
        <v>18</v>
      </c>
      <c r="C22" s="20">
        <v>2476</v>
      </c>
      <c r="D22" s="20">
        <v>2587</v>
      </c>
      <c r="E22" s="20">
        <v>2634.9</v>
      </c>
      <c r="G22" s="15"/>
      <c r="H22" s="13"/>
    </row>
    <row r="23" spans="1:8" ht="24" hidden="1" customHeight="1">
      <c r="A23" s="9" t="s">
        <v>21</v>
      </c>
      <c r="B23" s="32" t="s">
        <v>20</v>
      </c>
      <c r="C23" s="22">
        <f>C24+C26</f>
        <v>14318</v>
      </c>
      <c r="D23" s="22">
        <f>D24+D26</f>
        <v>14582</v>
      </c>
      <c r="E23" s="22">
        <f>E24+E26</f>
        <v>14857</v>
      </c>
      <c r="H23" s="13"/>
    </row>
    <row r="24" spans="1:8" ht="21.75" hidden="1" customHeight="1">
      <c r="A24" s="9" t="s">
        <v>23</v>
      </c>
      <c r="B24" s="32" t="s">
        <v>22</v>
      </c>
      <c r="C24" s="22">
        <f>C25</f>
        <v>4874</v>
      </c>
      <c r="D24" s="22">
        <f>D25</f>
        <v>4949</v>
      </c>
      <c r="E24" s="22">
        <f>E25</f>
        <v>5031</v>
      </c>
      <c r="H24" s="13"/>
    </row>
    <row r="25" spans="1:8" ht="57" hidden="1" customHeight="1">
      <c r="A25" s="10" t="s">
        <v>25</v>
      </c>
      <c r="B25" s="33" t="s">
        <v>24</v>
      </c>
      <c r="C25" s="20">
        <v>4874</v>
      </c>
      <c r="D25" s="20">
        <v>4949</v>
      </c>
      <c r="E25" s="20">
        <v>5031</v>
      </c>
      <c r="H25" s="13"/>
    </row>
    <row r="26" spans="1:8" ht="21" hidden="1" customHeight="1">
      <c r="A26" s="9" t="s">
        <v>27</v>
      </c>
      <c r="B26" s="32" t="s">
        <v>26</v>
      </c>
      <c r="C26" s="22">
        <f>C27+C28</f>
        <v>9444</v>
      </c>
      <c r="D26" s="22">
        <f>D27+D28</f>
        <v>9633</v>
      </c>
      <c r="E26" s="22">
        <f>E27+E28</f>
        <v>9826</v>
      </c>
      <c r="H26" s="13"/>
    </row>
    <row r="27" spans="1:8" ht="48" hidden="1" customHeight="1">
      <c r="A27" s="10" t="s">
        <v>30</v>
      </c>
      <c r="B27" s="33" t="s">
        <v>29</v>
      </c>
      <c r="C27" s="20">
        <v>3777.6</v>
      </c>
      <c r="D27" s="20">
        <v>3853.2</v>
      </c>
      <c r="E27" s="20">
        <v>3930.4</v>
      </c>
      <c r="H27" s="13"/>
    </row>
    <row r="28" spans="1:8" ht="57" hidden="1" customHeight="1">
      <c r="A28" s="10" t="s">
        <v>64</v>
      </c>
      <c r="B28" s="33" t="s">
        <v>28</v>
      </c>
      <c r="C28" s="20">
        <v>5666.4</v>
      </c>
      <c r="D28" s="20">
        <v>5779.8</v>
      </c>
      <c r="E28" s="20">
        <v>5895.6</v>
      </c>
      <c r="H28" s="13"/>
    </row>
    <row r="29" spans="1:8" ht="22.5" hidden="1" customHeight="1">
      <c r="A29" s="9" t="s">
        <v>32</v>
      </c>
      <c r="B29" s="32" t="s">
        <v>31</v>
      </c>
      <c r="C29" s="22">
        <f>C30</f>
        <v>16</v>
      </c>
      <c r="D29" s="22">
        <f>D30</f>
        <v>16</v>
      </c>
      <c r="E29" s="22">
        <f>E30</f>
        <v>16</v>
      </c>
      <c r="H29" s="13"/>
    </row>
    <row r="30" spans="1:8" ht="99" hidden="1" customHeight="1">
      <c r="A30" s="10" t="s">
        <v>34</v>
      </c>
      <c r="B30" s="33" t="s">
        <v>33</v>
      </c>
      <c r="C30" s="20">
        <v>16</v>
      </c>
      <c r="D30" s="20">
        <v>16</v>
      </c>
      <c r="E30" s="20">
        <v>16</v>
      </c>
      <c r="H30" s="13"/>
    </row>
    <row r="31" spans="1:8" s="4" customFormat="1" ht="19.5" hidden="1" customHeight="1">
      <c r="A31" s="12" t="s">
        <v>35</v>
      </c>
      <c r="B31" s="34"/>
      <c r="C31" s="23">
        <f>C32+C35+C37</f>
        <v>4452.8999999999996</v>
      </c>
      <c r="D31" s="23">
        <f>D32+D35+D37</f>
        <v>4452.8999999999996</v>
      </c>
      <c r="E31" s="23">
        <f>E32+E35+E37</f>
        <v>4452.8999999999996</v>
      </c>
      <c r="H31" s="13"/>
    </row>
    <row r="32" spans="1:8" ht="51" hidden="1" customHeight="1">
      <c r="A32" s="9" t="s">
        <v>37</v>
      </c>
      <c r="B32" s="32" t="s">
        <v>36</v>
      </c>
      <c r="C32" s="22">
        <f>C33+C34</f>
        <v>3950.9</v>
      </c>
      <c r="D32" s="22">
        <f>D33+D34</f>
        <v>3950.9</v>
      </c>
      <c r="E32" s="22">
        <f>E33+E34</f>
        <v>3950.9</v>
      </c>
      <c r="G32" s="15"/>
      <c r="H32" s="13"/>
    </row>
    <row r="33" spans="1:8" ht="94.5" hidden="1" customHeight="1">
      <c r="A33" s="10" t="s">
        <v>39</v>
      </c>
      <c r="B33" s="33" t="s">
        <v>38</v>
      </c>
      <c r="C33" s="20">
        <v>3825.9</v>
      </c>
      <c r="D33" s="20">
        <v>3825.9</v>
      </c>
      <c r="E33" s="20">
        <v>3825.9</v>
      </c>
      <c r="G33" s="15"/>
      <c r="H33" s="13"/>
    </row>
    <row r="34" spans="1:8" ht="47.25" hidden="1" customHeight="1">
      <c r="A34" s="10" t="s">
        <v>40</v>
      </c>
      <c r="B34" s="33" t="s">
        <v>41</v>
      </c>
      <c r="C34" s="20">
        <v>125</v>
      </c>
      <c r="D34" s="20">
        <v>125</v>
      </c>
      <c r="E34" s="20">
        <v>125</v>
      </c>
      <c r="G34" s="15"/>
      <c r="H34" s="13"/>
    </row>
    <row r="35" spans="1:8" ht="31.5" hidden="1" customHeight="1">
      <c r="A35" s="9" t="s">
        <v>43</v>
      </c>
      <c r="B35" s="32" t="s">
        <v>42</v>
      </c>
      <c r="C35" s="22">
        <f>C36</f>
        <v>500</v>
      </c>
      <c r="D35" s="22">
        <f>D36</f>
        <v>500</v>
      </c>
      <c r="E35" s="22">
        <f>E36</f>
        <v>500</v>
      </c>
      <c r="H35" s="13"/>
    </row>
    <row r="36" spans="1:8" ht="67.5" hidden="1" customHeight="1">
      <c r="A36" s="10" t="s">
        <v>45</v>
      </c>
      <c r="B36" s="33" t="s">
        <v>44</v>
      </c>
      <c r="C36" s="20">
        <v>500</v>
      </c>
      <c r="D36" s="20">
        <v>500</v>
      </c>
      <c r="E36" s="20">
        <v>500</v>
      </c>
      <c r="H36" s="13"/>
    </row>
    <row r="37" spans="1:8" ht="24.75" hidden="1" customHeight="1">
      <c r="A37" s="19" t="s">
        <v>73</v>
      </c>
      <c r="B37" s="32" t="s">
        <v>74</v>
      </c>
      <c r="C37" s="23">
        <f>C38</f>
        <v>2</v>
      </c>
      <c r="D37" s="23">
        <f>D38</f>
        <v>2</v>
      </c>
      <c r="E37" s="23">
        <f>E38</f>
        <v>2</v>
      </c>
      <c r="H37" s="13"/>
    </row>
    <row r="38" spans="1:8" ht="81.75" hidden="1" customHeight="1">
      <c r="A38" s="30" t="s">
        <v>76</v>
      </c>
      <c r="B38" s="35" t="s">
        <v>75</v>
      </c>
      <c r="C38" s="24">
        <v>2</v>
      </c>
      <c r="D38" s="20">
        <v>2</v>
      </c>
      <c r="E38" s="20">
        <v>2</v>
      </c>
      <c r="H38" s="13"/>
    </row>
    <row r="39" spans="1:8" s="4" customFormat="1" ht="23.25" customHeight="1">
      <c r="A39" s="31" t="s">
        <v>47</v>
      </c>
      <c r="B39" s="34" t="s">
        <v>46</v>
      </c>
      <c r="C39" s="23">
        <f t="shared" ref="C39:E40" si="0">C40</f>
        <v>49568.008000000002</v>
      </c>
      <c r="D39" s="23">
        <f t="shared" si="0"/>
        <v>7957</v>
      </c>
      <c r="E39" s="23">
        <f t="shared" si="0"/>
        <v>7957</v>
      </c>
      <c r="H39" s="13"/>
    </row>
    <row r="40" spans="1:8" ht="32.25" customHeight="1">
      <c r="A40" s="9" t="s">
        <v>49</v>
      </c>
      <c r="B40" s="32" t="s">
        <v>48</v>
      </c>
      <c r="C40" s="22">
        <f>C41+C45</f>
        <v>49568.008000000002</v>
      </c>
      <c r="D40" s="22">
        <f t="shared" si="0"/>
        <v>7957</v>
      </c>
      <c r="E40" s="22">
        <f t="shared" si="0"/>
        <v>7957</v>
      </c>
      <c r="H40" s="13"/>
    </row>
    <row r="41" spans="1:8" ht="49.5" customHeight="1">
      <c r="A41" s="9" t="s">
        <v>54</v>
      </c>
      <c r="B41" s="32" t="s">
        <v>65</v>
      </c>
      <c r="C41" s="22">
        <f>C43+C44+C42</f>
        <v>48568.008000000002</v>
      </c>
      <c r="D41" s="22">
        <f>D43+D44+D42</f>
        <v>7957</v>
      </c>
      <c r="E41" s="22">
        <f>E43+E44+E42</f>
        <v>7957</v>
      </c>
      <c r="H41" s="13"/>
    </row>
    <row r="42" spans="1:8" ht="97.5" customHeight="1">
      <c r="A42" s="10" t="s">
        <v>77</v>
      </c>
      <c r="B42" s="33" t="s">
        <v>70</v>
      </c>
      <c r="C42" s="20">
        <v>6633.0079999999998</v>
      </c>
      <c r="D42" s="20">
        <v>0</v>
      </c>
      <c r="E42" s="20">
        <v>0</v>
      </c>
      <c r="H42" s="13"/>
    </row>
    <row r="43" spans="1:8" ht="36.75" customHeight="1">
      <c r="A43" s="10" t="s">
        <v>50</v>
      </c>
      <c r="B43" s="33" t="s">
        <v>66</v>
      </c>
      <c r="C43" s="20">
        <v>11935</v>
      </c>
      <c r="D43" s="20">
        <v>7957</v>
      </c>
      <c r="E43" s="20">
        <v>7957</v>
      </c>
      <c r="H43" s="13"/>
    </row>
    <row r="44" spans="1:8" ht="108" customHeight="1">
      <c r="A44" s="11" t="s">
        <v>67</v>
      </c>
      <c r="B44" s="33" t="s">
        <v>68</v>
      </c>
      <c r="C44" s="25">
        <v>30000</v>
      </c>
      <c r="D44" s="26">
        <v>0</v>
      </c>
      <c r="E44" s="26">
        <v>0</v>
      </c>
    </row>
    <row r="45" spans="1:8" ht="18" customHeight="1">
      <c r="A45" s="36" t="s">
        <v>79</v>
      </c>
      <c r="B45" s="37" t="s">
        <v>80</v>
      </c>
      <c r="C45" s="38">
        <f>C46+C47+C48</f>
        <v>1000</v>
      </c>
      <c r="D45" s="38">
        <f>D46+D47+D48</f>
        <v>0</v>
      </c>
      <c r="E45" s="39">
        <f>E46+E47+E48</f>
        <v>0</v>
      </c>
    </row>
    <row r="46" spans="1:8" ht="31.5">
      <c r="A46" s="40" t="s">
        <v>81</v>
      </c>
      <c r="B46" s="41" t="s">
        <v>82</v>
      </c>
      <c r="C46" s="42">
        <v>1000</v>
      </c>
      <c r="D46" s="42">
        <v>0</v>
      </c>
      <c r="E46" s="25">
        <v>0</v>
      </c>
    </row>
  </sheetData>
  <mergeCells count="10">
    <mergeCell ref="C2:E2"/>
    <mergeCell ref="C3:E3"/>
    <mergeCell ref="C4:E4"/>
    <mergeCell ref="C5:E5"/>
    <mergeCell ref="A6:E6"/>
    <mergeCell ref="A8:A9"/>
    <mergeCell ref="B8:B9"/>
    <mergeCell ref="C8:C9"/>
    <mergeCell ref="D8:D9"/>
    <mergeCell ref="E8:E9"/>
  </mergeCells>
  <pageMargins left="0.15748031496062992" right="0.15748031496062992" top="0.19685039370078741" bottom="0.19685039370078741" header="0.11811023622047245" footer="0.11811023622047245"/>
  <pageSetup paperSize="9" scale="7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первое чтение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EBronina</cp:lastModifiedBy>
  <cp:lastPrinted>2020-11-27T15:23:19Z</cp:lastPrinted>
  <dcterms:created xsi:type="dcterms:W3CDTF">1996-10-08T23:32:33Z</dcterms:created>
  <dcterms:modified xsi:type="dcterms:W3CDTF">2020-12-07T12:56:47Z</dcterms:modified>
</cp:coreProperties>
</file>