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5195" windowHeight="11760" activeTab="0"/>
  </bookViews>
  <sheets>
    <sheet name="полное" sheetId="1" r:id="rId1"/>
  </sheets>
  <definedNames>
    <definedName name="_xlnm.Print_Area" localSheetId="0">'полное'!$A$1:$E$104</definedName>
  </definedNames>
  <calcPr fullCalcOnLoad="1"/>
</workbook>
</file>

<file path=xl/sharedStrings.xml><?xml version="1.0" encoding="utf-8"?>
<sst xmlns="http://schemas.openxmlformats.org/spreadsheetml/2006/main" count="197" uniqueCount="197">
  <si>
    <t>Дотации бюджетам субъектов Российской Федерации и муниципальных образований</t>
  </si>
  <si>
    <t>Дотации бюджетам муниципальных районов на выравнивание  бюджетной обеспеченности</t>
  </si>
  <si>
    <t>Субсидии бюджетам субъектов Российской Федерации и муниципальных образований (межбюджетные субсидии)</t>
  </si>
  <si>
    <t>Субвенции бюджетам субъектов Российской Федерации и муниципальных образований</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</si>
  <si>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</si>
  <si>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Наименование</t>
  </si>
  <si>
    <t>Код бюджетной классификации</t>
  </si>
  <si>
    <t>ДОХОДЫ, ВСЕГО</t>
  </si>
  <si>
    <t>Налоговые и неналоговые доходы</t>
  </si>
  <si>
    <t>10000000000000000</t>
  </si>
  <si>
    <t>Безвозмездные поступления</t>
  </si>
  <si>
    <t>20000000000000000</t>
  </si>
  <si>
    <t>Безвозмездные поступления от других бюджетов бюджетной системы Российской Федерации</t>
  </si>
  <si>
    <t>20200000000000000</t>
  </si>
  <si>
    <t>Субвенции бюджетам муниципальных районов на осуществление государственных полномочий по расчету и предоставлению дотаций на выравнивание бюджетной обеспеченности поселений</t>
  </si>
  <si>
    <t xml:space="preserve">              района "О бюджете Пестовского муниципального</t>
  </si>
  <si>
    <t xml:space="preserve">              к Решению Думы Пестовского муниципального</t>
  </si>
  <si>
    <t xml:space="preserve">              Приложение 1</t>
  </si>
  <si>
    <t xml:space="preserve">                                                                                                                                                                     (тыс.руб.)</t>
  </si>
  <si>
    <t>Субвенции бюджетам муниципальных районов на обеспечение муниципальных организаций, осуществляющих образовательную деятельность по образовательным программам начального общего, основного общего и среднего общего образования, учебниками и учебными пособиями</t>
  </si>
  <si>
    <t>Субвенции бюджетам муниципальных районов на организацию проведения мероприятий по предупреждению и ликвидации болезней животных, их лечению, защите населения от болезней, общих для человека и животных в части приведения скотомогильников на территории Новгородской области в соответствие с ветеринарно-санитарными правилами сбора, утилизации и уничтожения биологических отходов, а также содержания скотомогильников на территории Новгородской области в соответствии с ветеринарно-санитарными правилами сбора, утилизации и уничтожения биологических отходов</t>
  </si>
  <si>
    <t xml:space="preserve">Субсидии бюджетам муниципальных районов на формирование муниципальных дорожных фондов </t>
  </si>
  <si>
    <t>Субсидии бюджетам муниципальных районов на софинансирование расходов муниципальных казенных, бюджетных и автономных учреждений по приобретению коммунальных услуг</t>
  </si>
  <si>
    <t>Налоговые доходы</t>
  </si>
  <si>
    <t>Налоги на прибыль, доходы</t>
  </si>
  <si>
    <t>Налог на доходы физических лиц</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</si>
  <si>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</si>
  <si>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</si>
  <si>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</si>
  <si>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</si>
  <si>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Налоги на товары (работы, услуги), реализуемые на территории Российской Федерации</t>
  </si>
  <si>
    <t xml:space="preserve">Акцизы по подакцизным товарам (продукции), производимым на территории Российской Федерации </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</si>
  <si>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</si>
  <si>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</si>
  <si>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</si>
  <si>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Налоги на совокупный доход</t>
  </si>
  <si>
    <t>Единый сельскохозяйственный налог</t>
  </si>
  <si>
    <t>Налог, взимаемый в связи с применением патентной системы налогообложения</t>
  </si>
  <si>
    <t>Государственная пошлина</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</si>
  <si>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</si>
  <si>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Неналоговые доходы</t>
  </si>
  <si>
    <t>Доходы от использования имущества, находящегося в государственной и муниципальной собственности</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</si>
  <si>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</si>
  <si>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Доходы от сдачи в аренду имущества, составляющего казну муниципальных районов (за исключением земельных участков)</t>
  </si>
  <si>
    <t>Платежи за пользование природными ресурсами</t>
  </si>
  <si>
    <t>Плата за негативное воздействие на окружающую среду</t>
  </si>
  <si>
    <t>Плата за выбросы загрязняющих веществ в атмосферный воздух стационарными объектами</t>
  </si>
  <si>
    <t>Доходы от продажи материальных и нематериальных активов</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</si>
  <si>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</si>
  <si>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</si>
  <si>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Штрафы, санкции, возмещение ущерба</t>
  </si>
  <si>
    <t>10100000000000000</t>
  </si>
  <si>
    <t>10102000010000110</t>
  </si>
  <si>
    <t>10102010010000110</t>
  </si>
  <si>
    <t>10102020010000110</t>
  </si>
  <si>
    <t>10102030010000110</t>
  </si>
  <si>
    <t>10102040010000110</t>
  </si>
  <si>
    <t>10300000000000000</t>
  </si>
  <si>
    <t>10302000010000110</t>
  </si>
  <si>
    <t>10302230010000110</t>
  </si>
  <si>
    <t>10302240010000110</t>
  </si>
  <si>
    <t>10302250010000110</t>
  </si>
  <si>
    <t>10500000000000000</t>
  </si>
  <si>
    <t>10503010010000110</t>
  </si>
  <si>
    <t>10504020020000110</t>
  </si>
  <si>
    <t>10800000000000000</t>
  </si>
  <si>
    <t>10803010010000110</t>
  </si>
  <si>
    <t>11100000000000000</t>
  </si>
  <si>
    <t>11105013130000120</t>
  </si>
  <si>
    <t>11105075050000120</t>
  </si>
  <si>
    <t>11200000000000000</t>
  </si>
  <si>
    <t>11201000010000120</t>
  </si>
  <si>
    <t>11201010010000120</t>
  </si>
  <si>
    <t>11400000000000000</t>
  </si>
  <si>
    <t>11402053050000410</t>
  </si>
  <si>
    <t>11406013130000430</t>
  </si>
  <si>
    <t>11600000000000000</t>
  </si>
  <si>
    <t>Налог, взимаемый в связи с применением упрощенной системы налогообложения</t>
  </si>
  <si>
    <t>10501000000000110</t>
  </si>
  <si>
    <t>Субвенции бюджетам муниципальных районов на осуществление отдельных государственных полномочий по оказанию мер социальной поддержки обучающимся муниципальных образовательных организаций</t>
  </si>
  <si>
    <t>Субсидии бюджетам муниципальных районов на обеспечение пожарной безопасности, антитеррористической и антикриминальной безопасности муниципальных дошкольных образовательных организаций, муниципальных общеобразовательных организаций, муниципальных организаций дополнительного образования детей.</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</si>
  <si>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</si>
  <si>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11105013050000120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</si>
  <si>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</si>
  <si>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11406013050000430</t>
  </si>
  <si>
    <t>Субвенции бюджетам муниципальных районов на обеспечение доступа  к информационно-телекоммуникационной сети "Интернет" муниципальных организаций, осуществляющих образовательную деятельность по образовательным программам начального общего, основного общего и среднего общего образования</t>
  </si>
  <si>
    <t>Прочие неналоговые доходы бюджетов муниципальных районов</t>
  </si>
  <si>
    <t>11705050050000180</t>
  </si>
  <si>
    <t>Проценты, полученные от предоставления бюджетных кредитов внутри страны за счет средств бюджетов муниципальных районов</t>
  </si>
  <si>
    <t>11103050050000120</t>
  </si>
  <si>
    <t>Иные межбюджетные трансферты</t>
  </si>
  <si>
    <t xml:space="preserve">Прогнозируемые поступления доходов в  бюджет Пестовского муниципального района </t>
  </si>
  <si>
    <t>20215000000000150</t>
  </si>
  <si>
    <t>20229999057151150</t>
  </si>
  <si>
    <t>20229999057208150</t>
  </si>
  <si>
    <t>20229999057212150</t>
  </si>
  <si>
    <t>20229999057230150</t>
  </si>
  <si>
    <t>20230000000000150</t>
  </si>
  <si>
    <t>20230021050000150</t>
  </si>
  <si>
    <t>20230024057004150</t>
  </si>
  <si>
    <t>20230024057006150</t>
  </si>
  <si>
    <t>20230024057010150</t>
  </si>
  <si>
    <t>20230024057028150</t>
  </si>
  <si>
    <t>20230024057050150</t>
  </si>
  <si>
    <t>20230024057057150</t>
  </si>
  <si>
    <t>20230024057065150</t>
  </si>
  <si>
    <t>20230024057071150</t>
  </si>
  <si>
    <t>20230024057072150</t>
  </si>
  <si>
    <t>20230027050000150</t>
  </si>
  <si>
    <t>20230029050000150</t>
  </si>
  <si>
    <t>20235082050000150</t>
  </si>
  <si>
    <t>20235118050000150</t>
  </si>
  <si>
    <t>20235120050000150</t>
  </si>
  <si>
    <t>20235930050000150</t>
  </si>
  <si>
    <t>20240000000000150</t>
  </si>
  <si>
    <t>11601074010000140</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</si>
  <si>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подлежащие зачислению в бюджет муниципального образования</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</si>
  <si>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</si>
  <si>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Субвенции бюджетам муниципальных районов на осуществление отдельных государственных полномочий по организации мероприятий при осуществлении деятельности по обращению с животными без владельцев </t>
  </si>
  <si>
    <t xml:space="preserve">11611050010000140 </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</si>
  <si>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</si>
  <si>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t>
  </si>
  <si>
    <t>20230024057002150</t>
  </si>
  <si>
    <t>20225497050000150</t>
  </si>
  <si>
    <t>Субсидии бюджетам муниципальных районов на софинансирование расходных обязательств муниципальных образований по предоставлению молодым семьям социальных выплат на приобретение жилого помещения или создание объекта индивидуального жилищного строительства</t>
  </si>
  <si>
    <t>20215001050000150</t>
  </si>
  <si>
    <t>Доходы от денежных взысканий (штрафов), поступающих в счет погашения задолженности, образовавшейся до 1 января 2020 года, подлежащие зачислению в бюджет муниципального образования по нормативам, действующим до 1 января 2020 года</t>
  </si>
  <si>
    <t>Субвенции бюджетам муниципальных районов на осуществление отдельных государственных полномочий по определению перечня должностных лиц органов местного самоуправления муниципальных районов, уполномоченных составлять протоколы об административных правонарушениях, предусмотренных соответствующими статьями областного закона "Об административных правонарушениях"</t>
  </si>
  <si>
    <t>Субвенции бюджетам муниципальных районов на ежемесячное денежное вознаграждение за классное руководство в муниципальных образовательных организациях, реализующих общеобразовательные программы начального общего,основного общего и среднего общего образования</t>
  </si>
  <si>
    <t>Субвенции бюджетам муниципальных районов на единовременную выплату лицам из числа детей-сирот и детей, оставшихся без попечения родителей, на ремонт находящихся в их собственности жилых помещений, расположенных на территории Новгородской области</t>
  </si>
  <si>
    <t>20230024057060150</t>
  </si>
  <si>
    <t>2023 год</t>
  </si>
  <si>
    <t>11201030010000120</t>
  </si>
  <si>
    <t>11201041010000120</t>
  </si>
  <si>
    <t>Плата за сбросы загрязняющих веществ в водные объекты</t>
  </si>
  <si>
    <t>Плата за размещение отходов производства</t>
  </si>
  <si>
    <t>11601203010000140</t>
  </si>
  <si>
    <t>11601063010000140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</si>
  <si>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</si>
  <si>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</si>
  <si>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</si>
  <si>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</si>
  <si>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</si>
  <si>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</si>
  <si>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</si>
  <si>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Иные межбюджетные трансферты бюджетам муниципальных районов на финансовое обеспечение функционирования новых мест в образовательных организациях</t>
  </si>
  <si>
    <t>20249999057202150</t>
  </si>
  <si>
    <t xml:space="preserve">Субвенции бюджетам муниципальных районов на  ежемесячное денежное вознаграждение за классное руководство педагогическим работникам муниципальных общеобразовательных организаций (источником финансового обеспечения которых является иной межбюджетный трансферт из федерального бюджета)    </t>
  </si>
  <si>
    <t>20235303050000150</t>
  </si>
  <si>
    <t>Субсидии бюджетам муниципальных районов на организацию бесплатного горячего питания обучающихся, получающих начальное общее образование в муниципальных образовательных организациях</t>
  </si>
  <si>
    <t>20225304050000150</t>
  </si>
  <si>
    <t>Иные межбюджетные трансферты бюджетам муниципальных районов, муниципальных округов и городского округа на финансовое обеспечение деятельности центров образования цифрового и гуманитарного профилей в общеобразовательных муниципальных организациях области</t>
  </si>
  <si>
    <t>20249999057137150</t>
  </si>
  <si>
    <t>Иные межбюджетные трансферты бюджетам муниципальных районов, муниципальных округов и городского округа на финансовое обеспечение внедрения и функционирования целевой модели цифровой образовательной среды в общеобразовательных муниципальных организациях</t>
  </si>
  <si>
    <t>20249999057138150</t>
  </si>
  <si>
    <t>20249999057233150</t>
  </si>
  <si>
    <t>10102080010000110</t>
  </si>
  <si>
    <t>Налог на доходы физических лиц части суммы налога, превышающей 650000 рублей, относящейся  к части налоговой базы, превышающей 5 000 000 рублей</t>
  </si>
  <si>
    <t>11610123010000140</t>
  </si>
  <si>
    <t>11601193010000140</t>
  </si>
  <si>
    <t>11601153010000140</t>
  </si>
  <si>
    <t>11601143010000140</t>
  </si>
  <si>
    <t>11601133010000140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</si>
  <si>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t>
  </si>
  <si>
    <t>11601113010000140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</si>
  <si>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</si>
  <si>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11601083010000140</t>
  </si>
  <si>
    <t>11601073010000140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</si>
  <si>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</si>
  <si>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11601053010000140</t>
  </si>
  <si>
    <t>2024 год</t>
  </si>
  <si>
    <t xml:space="preserve"> Субвенции  бюджетам муниципальных районов   на осуществление первичного воинского учета органами местного самоуправления поселений, муниципальных и городских округов.</t>
  </si>
  <si>
    <t>20249999057234150</t>
  </si>
  <si>
    <t>20249999057238150</t>
  </si>
  <si>
    <t xml:space="preserve">Иные межбюджетные трансферты бюджетам муниципальных районов на финансовое обеспечение функционирования целевой модели цифровой образовательной среды в рамках эксперимента по модернизации начального общего, основного общего и среднего общего образования в муниципальных общеобразовательных организациях области </t>
  </si>
  <si>
    <t xml:space="preserve">Иные межбюджетные трансферты бюджетам муниципальных районов на организацию бесплатной перевозки обучающихся общеобразовательных организаций                  </t>
  </si>
  <si>
    <t>Субвенции бюджетам муниципальных районов на компенсацию родительской платы родителям (законным представителям) детей, посещающих частные и муниципальные образовательные организации, реализующие образовательную программу дошкольного образования</t>
  </si>
  <si>
    <t>Субвенции бюджетам муниципальных районов на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(сверх уровня предусмотренного соглашением)</t>
  </si>
  <si>
    <t>Субсидия бюджетам муниципальных районов Новгородской области на реализацию мероприятий по модернизации школьных систем образования</t>
  </si>
  <si>
    <t>20225750050000150</t>
  </si>
  <si>
    <t>20230024057265150</t>
  </si>
  <si>
    <t>20220000000000150</t>
  </si>
  <si>
    <t>Иные межбюджетные трансферты бюджетам муниципальных районов, муниципальных округов Новгородской области на финансовое обеспечение деятельности центров образования естественно-научной и технологической направленностей  в муниципальных общеобразовательных организациях области, расположенных в сельской местности и малых городах</t>
  </si>
  <si>
    <t>Субвенции бюджетам муниципальных районов на осуществление отдельных государственных полномочий в сфере  государственной регистрации актов гражданского состояния</t>
  </si>
  <si>
    <t>Субвенции бюджетам муниципальных районов на содержание штатных единиц, осуществляющих переданные отдельные государственные полномочия области</t>
  </si>
  <si>
    <t>Субвенции бюджетам муниципальных районов на обеспечение деятельности центров образования цифрового и гуманитарного профилей, центров образования естественно-научной и технологической направленностей в общеобразовательных муниципальных организациях области</t>
  </si>
  <si>
    <t>Субвенции бюджетам муниципальных районов на осуществление отдельных государственных полномочий по предоставлению дополнительных мер социальной поддержки отдельным категориям педагогических работников, трудоустроившихся в муниципальные  образовательные организации, реализующие образовательные программы начального общего, основного общего, среднего общего образования, и осуществляющих трудовую деятельность на территории муниципального района Новгородской области</t>
  </si>
  <si>
    <t xml:space="preserve">Субсидии бюджетам муниципальных районов на приобретение или изготовление бланков документов об образовании и (или) о квалификации </t>
  </si>
  <si>
    <t>Субсидии бюджетам муниципальных районов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</si>
  <si>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20225299050000150</t>
  </si>
  <si>
    <t>11601333010000140</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</si>
  <si>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мировыми судьями, комиссиями по делам несовершеннолетних и защите их прав</t>
  </si>
  <si>
    <t>2025 год</t>
  </si>
  <si>
    <t>на 2023 год и на плановый период 2024 и 2025 годов</t>
  </si>
  <si>
    <t xml:space="preserve">              района на 2023 год и на плановый период 2024 и 2025 годов"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</si>
  <si>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</si>
  <si>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20240014050000150</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</si>
</sst>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
    <numFmt numFmtId="173" formatCode="#,##0.0"/>
    <numFmt numFmtId="174" formatCode="0.0"/>
    <numFmt numFmtId="175" formatCode="&quot;Да&quot;;&quot;Да&quot;;&quot;Нет&quot;"/>
    <numFmt numFmtId="176" formatCode="&quot;Истина&quot;;&quot;Истина&quot;;&quot;Ложь&quot;"/>
    <numFmt numFmtId="177" formatCode="&quot;Вкл&quot;;&quot;Вкл&quot;;&quot;Выкл&quot;"/>
    <numFmt numFmtId="178" formatCode="[$€-2]\ ###,000_);[Red]\([$€-2]\ ###,000\)"/>
    <numFmt numFmtId="179" formatCode="_-* #,##0.000_р_._-;\-* #,##0.000_р_._-;_-* &quot;-&quot;??_р_._-;_-@_-"/>
    <numFmt numFmtId="180" formatCode="#,##0.000"/>
    <numFmt numFmtId="181" formatCode="#,##0.0000"/>
    <numFmt numFmtId="182" formatCode="#,##0.00000"/>
    <numFmt numFmtId="183" formatCode="_-* #,##0.0_р_._-;\-* #,##0.0_р_._-;_-* &quot;-&quot;??_р_._-;_-@_-"/>
    <numFmt numFmtId="184" formatCode="0.000"/>
    <numFmt numFmtId="185" formatCode="0.0000"/>
    <numFmt numFmtId="186" formatCode="0.00000"/>
    <numFmt numFmtId="187" formatCode="_-* #,##0.0000_р_._-;\-* #,##0.0000_р_._-;_-* &quot;-&quot;??_р_._-;_-@_-"/>
    <numFmt numFmtId="188" formatCode="_-* #,##0.00000_р_._-;\-* #,##0.00000_р_._-;_-* &quot;-&quot;??_р_._-;_-@_-"/>
    <numFmt numFmtId="189" formatCode="#,##0.000000"/>
    <numFmt numFmtId="190" formatCode="0.000000"/>
  </numFmts>
  <fonts count="46">
    <font>
      <sz val="10"/>
      <name val="Arial Cyr"/>
      <family val="0"/>
    </font>
    <font>
      <b/>
      <sz val="10"/>
      <name val="Arial Cyr"/>
      <family val="0"/>
    </font>
    <font>
      <u val="single"/>
      <sz val="10"/>
      <color indexed="12"/>
      <name val="Arial Cyr"/>
      <family val="0"/>
    </font>
    <font>
      <u val="single"/>
      <sz val="10"/>
      <color indexed="36"/>
      <name val="Arial Cyr"/>
      <family val="0"/>
    </font>
    <font>
      <sz val="11"/>
      <name val="Arial Cyr"/>
      <family val="0"/>
    </font>
    <font>
      <sz val="8"/>
      <color indexed="8"/>
      <name val="Arial Cyr"/>
      <family val="0"/>
    </font>
    <font>
      <sz val="14"/>
      <name val="Times New Roman"/>
      <family val="1"/>
    </font>
    <font>
      <sz val="14"/>
      <name val="Arial Cyr"/>
      <family val="0"/>
    </font>
    <font>
      <b/>
      <sz val="14"/>
      <color indexed="8"/>
      <name val="Times New Roman"/>
      <family val="1"/>
    </font>
    <font>
      <sz val="14"/>
      <color indexed="8"/>
      <name val="Times New Roman"/>
      <family val="1"/>
    </font>
    <font>
      <b/>
      <sz val="14"/>
      <name val="Times New Roman"/>
      <family val="1"/>
    </font>
    <font>
      <sz val="16"/>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4">
    <border>
      <left/>
      <right/>
      <top/>
      <bottom/>
      <diagonal/>
    </border>
    <border>
      <left style="thin">
        <color indexed="8"/>
      </left>
      <right style="thin">
        <color indexed="8"/>
      </right>
      <top style="thin">
        <color indexed="8"/>
      </top>
      <bottom style="thin">
        <color indexed="8"/>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49" fontId="5" fillId="0" borderId="1">
      <alignment horizontal="left" vertical="top" wrapText="1"/>
      <protection/>
    </xf>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2" applyNumberFormat="0" applyAlignment="0" applyProtection="0"/>
    <xf numFmtId="0" fontId="32" fillId="27" borderId="3" applyNumberFormat="0" applyAlignment="0" applyProtection="0"/>
    <xf numFmtId="0" fontId="33" fillId="27" borderId="2"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4" applyNumberFormat="0" applyFill="0" applyAlignment="0" applyProtection="0"/>
    <xf numFmtId="0" fontId="35" fillId="0" borderId="5" applyNumberFormat="0" applyFill="0" applyAlignment="0" applyProtection="0"/>
    <xf numFmtId="0" fontId="36" fillId="0" borderId="6" applyNumberFormat="0" applyFill="0" applyAlignment="0" applyProtection="0"/>
    <xf numFmtId="0" fontId="36" fillId="0" borderId="0" applyNumberFormat="0" applyFill="0" applyBorder="0" applyAlignment="0" applyProtection="0"/>
    <xf numFmtId="0" fontId="37" fillId="0" borderId="7" applyNumberFormat="0" applyFill="0" applyAlignment="0" applyProtection="0"/>
    <xf numFmtId="0" fontId="38" fillId="28" borderId="8"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0" fillId="0" borderId="0">
      <alignment/>
      <protection/>
    </xf>
    <xf numFmtId="0" fontId="3" fillId="0" borderId="0" applyNumberFormat="0" applyFill="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9" applyNumberFormat="0" applyFont="0" applyAlignment="0" applyProtection="0"/>
    <xf numFmtId="9" fontId="0" fillId="0" borderId="0" applyFont="0" applyFill="0" applyBorder="0" applyAlignment="0" applyProtection="0"/>
    <xf numFmtId="0" fontId="43" fillId="0" borderId="10" applyNumberFormat="0" applyFill="0" applyAlignment="0" applyProtection="0"/>
    <xf numFmtId="0" fontId="4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5" fillId="32" borderId="0" applyNumberFormat="0" applyBorder="0" applyAlignment="0" applyProtection="0"/>
  </cellStyleXfs>
  <cellXfs count="37">
    <xf numFmtId="0" fontId="0" fillId="0" borderId="0" xfId="0" applyAlignment="1">
      <alignment/>
    </xf>
    <xf numFmtId="49" fontId="8" fillId="0" borderId="11" xfId="0" applyNumberFormat="1" applyFont="1" applyFill="1" applyBorder="1" applyAlignment="1" applyProtection="1">
      <alignment horizontal="left" wrapText="1"/>
      <protection/>
    </xf>
    <xf numFmtId="1" fontId="8" fillId="0" borderId="11" xfId="0" applyNumberFormat="1" applyFont="1" applyFill="1" applyBorder="1" applyAlignment="1" applyProtection="1" quotePrefix="1">
      <alignment horizontal="center"/>
      <protection/>
    </xf>
    <xf numFmtId="182" fontId="8" fillId="0" borderId="11" xfId="0" applyNumberFormat="1" applyFont="1" applyFill="1" applyBorder="1" applyAlignment="1" applyProtection="1">
      <alignment horizontal="center"/>
      <protection/>
    </xf>
    <xf numFmtId="0" fontId="8" fillId="0" borderId="11" xfId="0" applyNumberFormat="1" applyFont="1" applyFill="1" applyBorder="1" applyAlignment="1" applyProtection="1">
      <alignment horizontal="left" wrapText="1"/>
      <protection/>
    </xf>
    <xf numFmtId="49" fontId="8" fillId="0" borderId="11" xfId="0" applyNumberFormat="1" applyFont="1" applyFill="1" applyBorder="1" applyAlignment="1" applyProtection="1">
      <alignment horizontal="center" wrapText="1"/>
      <protection/>
    </xf>
    <xf numFmtId="182" fontId="8" fillId="0" borderId="11" xfId="0" applyNumberFormat="1" applyFont="1" applyFill="1" applyBorder="1" applyAlignment="1" applyProtection="1">
      <alignment horizontal="center" wrapText="1"/>
      <protection/>
    </xf>
    <xf numFmtId="49" fontId="8" fillId="0" borderId="11" xfId="0" applyNumberFormat="1" applyFont="1" applyFill="1" applyBorder="1" applyAlignment="1" applyProtection="1" quotePrefix="1">
      <alignment horizontal="center" wrapText="1"/>
      <protection/>
    </xf>
    <xf numFmtId="0" fontId="8" fillId="0" borderId="11" xfId="0" applyNumberFormat="1" applyFont="1" applyFill="1" applyBorder="1" applyAlignment="1" applyProtection="1" quotePrefix="1">
      <alignment horizontal="left" wrapText="1"/>
      <protection/>
    </xf>
    <xf numFmtId="0" fontId="6" fillId="0" borderId="11" xfId="0" applyNumberFormat="1" applyFont="1" applyFill="1" applyBorder="1" applyAlignment="1" applyProtection="1" quotePrefix="1">
      <alignment horizontal="left" wrapText="1"/>
      <protection/>
    </xf>
    <xf numFmtId="49" fontId="9" fillId="0" borderId="11" xfId="0" applyNumberFormat="1" applyFont="1" applyFill="1" applyBorder="1" applyAlignment="1" applyProtection="1">
      <alignment horizontal="center" wrapText="1"/>
      <protection/>
    </xf>
    <xf numFmtId="182" fontId="9" fillId="0" borderId="11" xfId="0" applyNumberFormat="1" applyFont="1" applyFill="1" applyBorder="1" applyAlignment="1" applyProtection="1">
      <alignment horizontal="center" wrapText="1"/>
      <protection/>
    </xf>
    <xf numFmtId="0" fontId="6" fillId="0" borderId="11" xfId="0" applyNumberFormat="1" applyFont="1" applyFill="1" applyBorder="1" applyAlignment="1" applyProtection="1">
      <alignment horizontal="left" wrapText="1"/>
      <protection/>
    </xf>
    <xf numFmtId="0" fontId="10" fillId="0" borderId="11" xfId="0" applyNumberFormat="1" applyFont="1" applyFill="1" applyBorder="1" applyAlignment="1" applyProtection="1">
      <alignment horizontal="left" wrapText="1"/>
      <protection/>
    </xf>
    <xf numFmtId="0" fontId="10" fillId="0" borderId="11" xfId="0" applyNumberFormat="1" applyFont="1" applyFill="1" applyBorder="1" applyAlignment="1" applyProtection="1" quotePrefix="1">
      <alignment horizontal="left" wrapText="1"/>
      <protection/>
    </xf>
    <xf numFmtId="49" fontId="10" fillId="0" borderId="11" xfId="0" applyNumberFormat="1" applyFont="1" applyFill="1" applyBorder="1" applyAlignment="1" applyProtection="1">
      <alignment horizontal="center" wrapText="1"/>
      <protection/>
    </xf>
    <xf numFmtId="49" fontId="6" fillId="0" borderId="11" xfId="0" applyNumberFormat="1" applyFont="1" applyFill="1" applyBorder="1" applyAlignment="1" applyProtection="1">
      <alignment horizontal="center" wrapText="1"/>
      <protection/>
    </xf>
    <xf numFmtId="182" fontId="10" fillId="0" borderId="11" xfId="0" applyNumberFormat="1" applyFont="1" applyFill="1" applyBorder="1" applyAlignment="1" applyProtection="1">
      <alignment horizontal="center" wrapText="1"/>
      <protection/>
    </xf>
    <xf numFmtId="0" fontId="6" fillId="0" borderId="11" xfId="54" applyNumberFormat="1" applyFont="1" applyFill="1" applyBorder="1" applyAlignment="1" applyProtection="1">
      <alignment horizontal="left" vertical="top" wrapText="1"/>
      <protection/>
    </xf>
    <xf numFmtId="182" fontId="6" fillId="0" borderId="11" xfId="0" applyNumberFormat="1" applyFont="1" applyFill="1" applyBorder="1" applyAlignment="1" applyProtection="1">
      <alignment horizontal="center" wrapText="1"/>
      <protection/>
    </xf>
    <xf numFmtId="0" fontId="6" fillId="0" borderId="11" xfId="0" applyFont="1" applyFill="1" applyBorder="1" applyAlignment="1">
      <alignment wrapText="1"/>
    </xf>
    <xf numFmtId="182" fontId="6" fillId="0" borderId="11" xfId="0" applyNumberFormat="1" applyFont="1" applyFill="1" applyBorder="1" applyAlignment="1">
      <alignment horizontal="center"/>
    </xf>
    <xf numFmtId="182" fontId="6" fillId="0" borderId="11" xfId="62" applyNumberFormat="1" applyFont="1" applyFill="1" applyBorder="1" applyAlignment="1">
      <alignment horizontal="center"/>
    </xf>
    <xf numFmtId="49" fontId="6" fillId="0" borderId="11" xfId="62" applyNumberFormat="1" applyFont="1" applyFill="1" applyBorder="1" applyAlignment="1">
      <alignment horizontal="center"/>
    </xf>
    <xf numFmtId="0" fontId="0" fillId="0" borderId="0" xfId="0" applyFill="1" applyAlignment="1">
      <alignment/>
    </xf>
    <xf numFmtId="188" fontId="6" fillId="0" borderId="11" xfId="62" applyNumberFormat="1" applyFont="1" applyBorder="1" applyAlignment="1">
      <alignment horizontal="center"/>
    </xf>
    <xf numFmtId="188" fontId="9" fillId="0" borderId="11" xfId="62" applyNumberFormat="1" applyFont="1" applyFill="1" applyBorder="1" applyAlignment="1" applyProtection="1">
      <alignment horizontal="center" wrapText="1"/>
      <protection/>
    </xf>
    <xf numFmtId="186" fontId="11" fillId="33" borderId="11" xfId="0" applyNumberFormat="1" applyFont="1" applyFill="1" applyBorder="1" applyAlignment="1">
      <alignment horizontal="center"/>
    </xf>
    <xf numFmtId="182" fontId="9" fillId="33" borderId="11" xfId="0" applyNumberFormat="1" applyFont="1" applyFill="1" applyBorder="1" applyAlignment="1" applyProtection="1">
      <alignment horizontal="center" wrapText="1"/>
      <protection/>
    </xf>
    <xf numFmtId="0" fontId="4" fillId="0" borderId="0" xfId="0" applyNumberFormat="1" applyFont="1" applyFill="1" applyBorder="1" applyAlignment="1" applyProtection="1">
      <alignment horizontal="right"/>
      <protection/>
    </xf>
    <xf numFmtId="49" fontId="6" fillId="0" borderId="11" xfId="0" applyNumberFormat="1" applyFont="1" applyFill="1" applyBorder="1" applyAlignment="1" applyProtection="1">
      <alignment horizontal="center" vertical="center" wrapText="1"/>
      <protection/>
    </xf>
    <xf numFmtId="49" fontId="6" fillId="0" borderId="11" xfId="0" applyNumberFormat="1" applyFont="1" applyFill="1" applyBorder="1" applyAlignment="1" applyProtection="1" quotePrefix="1">
      <alignment horizontal="center" vertical="center" wrapText="1"/>
      <protection/>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1" xfId="0" applyFont="1" applyBorder="1" applyAlignment="1">
      <alignment horizontal="center" vertical="center"/>
    </xf>
    <xf numFmtId="0" fontId="0" fillId="0" borderId="0" xfId="0" applyAlignment="1">
      <alignment horizontal="right"/>
    </xf>
    <xf numFmtId="0" fontId="1" fillId="0" borderId="0" xfId="0" applyFont="1" applyAlignment="1">
      <alignment horizont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30"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E113"/>
  <sheetViews>
    <sheetView tabSelected="1" view="pageBreakPreview" zoomScale="77" zoomScaleSheetLayoutView="77" zoomScalePageLayoutView="0" workbookViewId="0" topLeftCell="A67">
      <selection activeCell="A13" sqref="A13:IV62"/>
    </sheetView>
  </sheetViews>
  <sheetFormatPr defaultColWidth="9.00390625" defaultRowHeight="12.75"/>
  <cols>
    <col min="1" max="1" width="89.75390625" style="0" customWidth="1"/>
    <col min="2" max="2" width="25.75390625" style="0" customWidth="1"/>
    <col min="3" max="3" width="26.00390625" style="0" customWidth="1"/>
    <col min="4" max="4" width="19.125" style="0" customWidth="1"/>
    <col min="5" max="5" width="20.75390625" style="0" customWidth="1"/>
  </cols>
  <sheetData>
    <row r="1" spans="1:5" ht="12.75">
      <c r="A1" s="35" t="s">
        <v>17</v>
      </c>
      <c r="B1" s="35"/>
      <c r="C1" s="35"/>
      <c r="D1" s="35"/>
      <c r="E1" s="35"/>
    </row>
    <row r="2" spans="1:5" ht="12.75">
      <c r="A2" s="35" t="s">
        <v>16</v>
      </c>
      <c r="B2" s="35"/>
      <c r="C2" s="35"/>
      <c r="D2" s="35"/>
      <c r="E2" s="35"/>
    </row>
    <row r="3" spans="1:5" ht="12.75">
      <c r="A3" s="35" t="s">
        <v>15</v>
      </c>
      <c r="B3" s="35"/>
      <c r="C3" s="35"/>
      <c r="D3" s="35"/>
      <c r="E3" s="35"/>
    </row>
    <row r="4" spans="1:5" ht="12.75">
      <c r="A4" s="35" t="s">
        <v>194</v>
      </c>
      <c r="B4" s="35"/>
      <c r="C4" s="35"/>
      <c r="D4" s="35"/>
      <c r="E4" s="35"/>
    </row>
    <row r="6" spans="1:5" ht="12.75">
      <c r="A6" s="36" t="s">
        <v>91</v>
      </c>
      <c r="B6" s="36"/>
      <c r="C6" s="36"/>
      <c r="D6" s="36"/>
      <c r="E6" s="36"/>
    </row>
    <row r="7" spans="1:5" ht="12.75">
      <c r="A7" s="36" t="s">
        <v>193</v>
      </c>
      <c r="B7" s="36"/>
      <c r="C7" s="36"/>
      <c r="D7" s="36"/>
      <c r="E7" s="36"/>
    </row>
    <row r="8" spans="1:5" ht="14.25">
      <c r="A8" s="29" t="s">
        <v>18</v>
      </c>
      <c r="B8" s="29"/>
      <c r="C8" s="29"/>
      <c r="D8" s="29"/>
      <c r="E8" s="29"/>
    </row>
    <row r="9" spans="1:5" ht="12.75" customHeight="1">
      <c r="A9" s="30" t="s">
        <v>5</v>
      </c>
      <c r="B9" s="30" t="s">
        <v>6</v>
      </c>
      <c r="C9" s="32" t="s">
        <v>131</v>
      </c>
      <c r="D9" s="34" t="s">
        <v>170</v>
      </c>
      <c r="E9" s="34" t="s">
        <v>192</v>
      </c>
    </row>
    <row r="10" spans="1:5" ht="25.5" customHeight="1">
      <c r="A10" s="31"/>
      <c r="B10" s="31"/>
      <c r="C10" s="33"/>
      <c r="D10" s="34"/>
      <c r="E10" s="34"/>
    </row>
    <row r="11" spans="1:5" ht="25.5" customHeight="1">
      <c r="A11" s="1" t="s">
        <v>7</v>
      </c>
      <c r="B11" s="2"/>
      <c r="C11" s="3">
        <f>C12+C63</f>
        <v>696214.4547</v>
      </c>
      <c r="D11" s="3">
        <f>D12+D63</f>
        <v>522855.4931399999</v>
      </c>
      <c r="E11" s="3">
        <f>E12+E63</f>
        <v>523188.81455999997</v>
      </c>
    </row>
    <row r="12" spans="1:5" ht="15.75" customHeight="1">
      <c r="A12" s="4" t="s">
        <v>8</v>
      </c>
      <c r="B12" s="5" t="s">
        <v>9</v>
      </c>
      <c r="C12" s="6">
        <f>C13+C32</f>
        <v>269818.5</v>
      </c>
      <c r="D12" s="6">
        <f>D13+D32</f>
        <v>273991.49999999994</v>
      </c>
      <c r="E12" s="6">
        <f>E13+E32</f>
        <v>274232.9</v>
      </c>
    </row>
    <row r="13" spans="1:5" ht="15.75" customHeight="1" hidden="1">
      <c r="A13" s="4" t="s">
        <v>23</v>
      </c>
      <c r="B13" s="7"/>
      <c r="C13" s="6">
        <f>C14+C26+C30+C21</f>
        <v>260715.40000000002</v>
      </c>
      <c r="D13" s="6">
        <f>D14+D26+D30+D21</f>
        <v>264796.39999999997</v>
      </c>
      <c r="E13" s="6">
        <f>E14+E26+E30+E21</f>
        <v>265246.9</v>
      </c>
    </row>
    <row r="14" spans="1:5" ht="15.75" customHeight="1" hidden="1">
      <c r="A14" s="4" t="s">
        <v>24</v>
      </c>
      <c r="B14" s="5" t="s">
        <v>51</v>
      </c>
      <c r="C14" s="6">
        <f>C15</f>
        <v>191954.20000000004</v>
      </c>
      <c r="D14" s="6">
        <f>D15</f>
        <v>177184.79999999996</v>
      </c>
      <c r="E14" s="6">
        <f>E15</f>
        <v>162125.50000000003</v>
      </c>
    </row>
    <row r="15" spans="1:5" ht="15.75" customHeight="1" hidden="1">
      <c r="A15" s="8" t="s">
        <v>25</v>
      </c>
      <c r="B15" s="5" t="s">
        <v>52</v>
      </c>
      <c r="C15" s="6">
        <f>C16+C17+C18+C20+C19</f>
        <v>191954.20000000004</v>
      </c>
      <c r="D15" s="6">
        <f>D16+D17+D18+D20+D19</f>
        <v>177184.79999999996</v>
      </c>
      <c r="E15" s="6">
        <f>E16+E17+E18+E20+E19</f>
        <v>162125.50000000003</v>
      </c>
    </row>
    <row r="16" spans="1:5" ht="79.5" customHeight="1" hidden="1">
      <c r="A16" s="9" t="s">
        <v>26</v>
      </c>
      <c r="B16" s="10" t="s">
        <v>53</v>
      </c>
      <c r="C16" s="26">
        <v>181579.496</v>
      </c>
      <c r="D16" s="11">
        <v>167245.373</v>
      </c>
      <c r="E16" s="11">
        <v>152607.959</v>
      </c>
    </row>
    <row r="17" spans="1:5" ht="111.75" customHeight="1" hidden="1">
      <c r="A17" s="9" t="s">
        <v>27</v>
      </c>
      <c r="B17" s="10" t="s">
        <v>54</v>
      </c>
      <c r="C17" s="11">
        <v>1131.336</v>
      </c>
      <c r="D17" s="11">
        <v>1042.027</v>
      </c>
      <c r="E17" s="11">
        <v>950.828</v>
      </c>
    </row>
    <row r="18" spans="1:5" ht="38.25" customHeight="1" hidden="1">
      <c r="A18" s="9" t="s">
        <v>28</v>
      </c>
      <c r="B18" s="10" t="s">
        <v>55</v>
      </c>
      <c r="C18" s="11">
        <v>5845.238</v>
      </c>
      <c r="D18" s="11">
        <v>5383.8</v>
      </c>
      <c r="E18" s="11">
        <v>4912.613</v>
      </c>
    </row>
    <row r="19" spans="1:5" ht="54" customHeight="1" hidden="1">
      <c r="A19" s="12" t="s">
        <v>29</v>
      </c>
      <c r="B19" s="10" t="s">
        <v>56</v>
      </c>
      <c r="C19" s="11">
        <v>2459.7</v>
      </c>
      <c r="D19" s="11">
        <v>2543.3</v>
      </c>
      <c r="E19" s="11">
        <v>2645.1</v>
      </c>
    </row>
    <row r="20" spans="1:5" ht="45" customHeight="1" hidden="1">
      <c r="A20" s="12" t="s">
        <v>157</v>
      </c>
      <c r="B20" s="10" t="s">
        <v>156</v>
      </c>
      <c r="C20" s="11">
        <v>938.43</v>
      </c>
      <c r="D20" s="11">
        <v>970.3</v>
      </c>
      <c r="E20" s="11">
        <v>1009</v>
      </c>
    </row>
    <row r="21" spans="1:5" ht="36" customHeight="1" hidden="1">
      <c r="A21" s="13" t="s">
        <v>30</v>
      </c>
      <c r="B21" s="5" t="s">
        <v>57</v>
      </c>
      <c r="C21" s="6">
        <f>C23+C24+C25</f>
        <v>2776.9</v>
      </c>
      <c r="D21" s="6">
        <f>D23+D24+D25</f>
        <v>2918.6</v>
      </c>
      <c r="E21" s="6">
        <f>E23+E24+E25</f>
        <v>3143.3</v>
      </c>
    </row>
    <row r="22" spans="1:5" ht="39.75" customHeight="1" hidden="1">
      <c r="A22" s="13" t="s">
        <v>31</v>
      </c>
      <c r="B22" s="5" t="s">
        <v>58</v>
      </c>
      <c r="C22" s="6">
        <f>C23+C24+C25</f>
        <v>2776.9</v>
      </c>
      <c r="D22" s="6">
        <f>D23+D24+D25</f>
        <v>2918.6</v>
      </c>
      <c r="E22" s="6">
        <f>E23+E24+E25</f>
        <v>3143.3</v>
      </c>
    </row>
    <row r="23" spans="1:5" ht="75.75" customHeight="1" hidden="1">
      <c r="A23" s="12" t="s">
        <v>32</v>
      </c>
      <c r="B23" s="10" t="s">
        <v>59</v>
      </c>
      <c r="C23" s="11">
        <v>1203.2</v>
      </c>
      <c r="D23" s="11">
        <v>1264.6</v>
      </c>
      <c r="E23" s="11">
        <v>1362</v>
      </c>
    </row>
    <row r="24" spans="1:5" ht="98.25" customHeight="1" hidden="1">
      <c r="A24" s="12" t="s">
        <v>33</v>
      </c>
      <c r="B24" s="10" t="s">
        <v>60</v>
      </c>
      <c r="C24" s="11">
        <v>7.5</v>
      </c>
      <c r="D24" s="11">
        <v>7.9</v>
      </c>
      <c r="E24" s="11">
        <v>8.5</v>
      </c>
    </row>
    <row r="25" spans="1:5" ht="76.5" customHeight="1" hidden="1">
      <c r="A25" s="12" t="s">
        <v>34</v>
      </c>
      <c r="B25" s="10" t="s">
        <v>61</v>
      </c>
      <c r="C25" s="11">
        <v>1566.2</v>
      </c>
      <c r="D25" s="11">
        <v>1646.1</v>
      </c>
      <c r="E25" s="11">
        <v>1772.8</v>
      </c>
    </row>
    <row r="26" spans="1:5" ht="15.75" customHeight="1" hidden="1">
      <c r="A26" s="14" t="s">
        <v>35</v>
      </c>
      <c r="B26" s="15" t="s">
        <v>62</v>
      </c>
      <c r="C26" s="6">
        <f>C28+C29+C27</f>
        <v>63454.299999999996</v>
      </c>
      <c r="D26" s="6">
        <f>D28+D29+D27</f>
        <v>82043</v>
      </c>
      <c r="E26" s="6">
        <f>E28+E29+E27</f>
        <v>97208.1</v>
      </c>
    </row>
    <row r="27" spans="1:5" ht="31.5" customHeight="1" hidden="1">
      <c r="A27" s="9" t="s">
        <v>77</v>
      </c>
      <c r="B27" s="16" t="s">
        <v>78</v>
      </c>
      <c r="C27" s="11">
        <v>60227.2</v>
      </c>
      <c r="D27" s="11">
        <v>78683</v>
      </c>
      <c r="E27" s="11">
        <v>93712</v>
      </c>
    </row>
    <row r="28" spans="1:5" ht="21" customHeight="1" hidden="1">
      <c r="A28" s="9" t="s">
        <v>36</v>
      </c>
      <c r="B28" s="16" t="s">
        <v>63</v>
      </c>
      <c r="C28" s="11">
        <v>9.1</v>
      </c>
      <c r="D28" s="11">
        <v>14</v>
      </c>
      <c r="E28" s="11">
        <v>16.1</v>
      </c>
    </row>
    <row r="29" spans="1:5" ht="32.25" customHeight="1" hidden="1">
      <c r="A29" s="12" t="s">
        <v>37</v>
      </c>
      <c r="B29" s="16" t="s">
        <v>64</v>
      </c>
      <c r="C29" s="11">
        <v>3218</v>
      </c>
      <c r="D29" s="11">
        <v>3346</v>
      </c>
      <c r="E29" s="11">
        <v>3480</v>
      </c>
    </row>
    <row r="30" spans="1:5" ht="15.75" customHeight="1" hidden="1">
      <c r="A30" s="14" t="s">
        <v>38</v>
      </c>
      <c r="B30" s="15" t="s">
        <v>65</v>
      </c>
      <c r="C30" s="6">
        <f>C31</f>
        <v>2530</v>
      </c>
      <c r="D30" s="6">
        <f>D31</f>
        <v>2650</v>
      </c>
      <c r="E30" s="6">
        <f>E31</f>
        <v>2770</v>
      </c>
    </row>
    <row r="31" spans="1:5" ht="53.25" customHeight="1" hidden="1">
      <c r="A31" s="9" t="s">
        <v>39</v>
      </c>
      <c r="B31" s="16" t="s">
        <v>66</v>
      </c>
      <c r="C31" s="11">
        <v>2530</v>
      </c>
      <c r="D31" s="11">
        <v>2650</v>
      </c>
      <c r="E31" s="11">
        <v>2770</v>
      </c>
    </row>
    <row r="32" spans="1:5" ht="15.75" customHeight="1" hidden="1">
      <c r="A32" s="13" t="s">
        <v>40</v>
      </c>
      <c r="B32" s="16"/>
      <c r="C32" s="6">
        <f>C33+C38+C43+C47+C62</f>
        <v>9103.1</v>
      </c>
      <c r="D32" s="6">
        <f>D33+D38+D43+D47+D62</f>
        <v>9195.1</v>
      </c>
      <c r="E32" s="6">
        <f>E33+E38+E43+E47+E62</f>
        <v>8986</v>
      </c>
    </row>
    <row r="33" spans="1:5" ht="36" customHeight="1" hidden="1">
      <c r="A33" s="13" t="s">
        <v>41</v>
      </c>
      <c r="B33" s="15" t="s">
        <v>67</v>
      </c>
      <c r="C33" s="17">
        <f>C35+C36+C37+C34</f>
        <v>4477.3</v>
      </c>
      <c r="D33" s="17">
        <f>D35+D36+D37+D34</f>
        <v>4474.3</v>
      </c>
      <c r="E33" s="17">
        <f>E35+E36+E37+E34</f>
        <v>4472.2</v>
      </c>
    </row>
    <row r="34" spans="1:5" ht="39" customHeight="1" hidden="1">
      <c r="A34" s="18" t="s">
        <v>88</v>
      </c>
      <c r="B34" s="16" t="s">
        <v>89</v>
      </c>
      <c r="C34" s="19">
        <v>15</v>
      </c>
      <c r="D34" s="11">
        <v>12</v>
      </c>
      <c r="E34" s="11">
        <v>9.9</v>
      </c>
    </row>
    <row r="35" spans="1:5" ht="93.75" customHeight="1" hidden="1">
      <c r="A35" s="20" t="s">
        <v>81</v>
      </c>
      <c r="B35" s="16" t="s">
        <v>82</v>
      </c>
      <c r="C35" s="19">
        <v>1251.8</v>
      </c>
      <c r="D35" s="19">
        <v>1251.8</v>
      </c>
      <c r="E35" s="19">
        <v>1251.8</v>
      </c>
    </row>
    <row r="36" spans="1:5" ht="93" customHeight="1" hidden="1">
      <c r="A36" s="9" t="s">
        <v>42</v>
      </c>
      <c r="B36" s="16" t="s">
        <v>68</v>
      </c>
      <c r="C36" s="19">
        <v>2610.5</v>
      </c>
      <c r="D36" s="19">
        <v>2610.5</v>
      </c>
      <c r="E36" s="19">
        <v>2610.5</v>
      </c>
    </row>
    <row r="37" spans="1:5" ht="39.75" customHeight="1" hidden="1">
      <c r="A37" s="12" t="s">
        <v>43</v>
      </c>
      <c r="B37" s="16" t="s">
        <v>69</v>
      </c>
      <c r="C37" s="19">
        <v>600</v>
      </c>
      <c r="D37" s="19">
        <v>600</v>
      </c>
      <c r="E37" s="19">
        <v>600</v>
      </c>
    </row>
    <row r="38" spans="1:5" ht="15.75" customHeight="1" hidden="1">
      <c r="A38" s="13" t="s">
        <v>44</v>
      </c>
      <c r="B38" s="15" t="s">
        <v>70</v>
      </c>
      <c r="C38" s="6">
        <f>C39</f>
        <v>33</v>
      </c>
      <c r="D38" s="6">
        <f>D39</f>
        <v>36</v>
      </c>
      <c r="E38" s="6">
        <f>E39</f>
        <v>34</v>
      </c>
    </row>
    <row r="39" spans="1:5" ht="15.75" customHeight="1" hidden="1">
      <c r="A39" s="14" t="s">
        <v>45</v>
      </c>
      <c r="B39" s="15" t="s">
        <v>71</v>
      </c>
      <c r="C39" s="6">
        <f>C40+C42+C41</f>
        <v>33</v>
      </c>
      <c r="D39" s="6">
        <f>D40+D42+D41</f>
        <v>36</v>
      </c>
      <c r="E39" s="6">
        <f>E40+E42+E41</f>
        <v>34</v>
      </c>
    </row>
    <row r="40" spans="1:5" ht="32.25" customHeight="1" hidden="1">
      <c r="A40" s="9" t="s">
        <v>46</v>
      </c>
      <c r="B40" s="16" t="s">
        <v>72</v>
      </c>
      <c r="C40" s="11">
        <v>30.8</v>
      </c>
      <c r="D40" s="11">
        <v>33.6</v>
      </c>
      <c r="E40" s="11">
        <v>31.7</v>
      </c>
    </row>
    <row r="41" spans="1:5" ht="21.75" customHeight="1" hidden="1">
      <c r="A41" s="9" t="s">
        <v>134</v>
      </c>
      <c r="B41" s="16" t="s">
        <v>132</v>
      </c>
      <c r="C41" s="11">
        <v>1.9</v>
      </c>
      <c r="D41" s="11">
        <v>2.1</v>
      </c>
      <c r="E41" s="11">
        <v>2</v>
      </c>
    </row>
    <row r="42" spans="1:5" ht="21.75" customHeight="1" hidden="1">
      <c r="A42" s="9" t="s">
        <v>135</v>
      </c>
      <c r="B42" s="16" t="s">
        <v>133</v>
      </c>
      <c r="C42" s="11">
        <v>0.3</v>
      </c>
      <c r="D42" s="11">
        <v>0.3</v>
      </c>
      <c r="E42" s="11">
        <v>0.3</v>
      </c>
    </row>
    <row r="43" spans="1:5" ht="15.75" customHeight="1" hidden="1">
      <c r="A43" s="13" t="s">
        <v>47</v>
      </c>
      <c r="B43" s="15" t="s">
        <v>73</v>
      </c>
      <c r="C43" s="17">
        <f>C44+C45+C46</f>
        <v>2202.4</v>
      </c>
      <c r="D43" s="6">
        <f>D44+D45+D46</f>
        <v>2202.4</v>
      </c>
      <c r="E43" s="6">
        <f>E44+E45+E46</f>
        <v>2202.4</v>
      </c>
    </row>
    <row r="44" spans="1:5" ht="92.25" customHeight="1" hidden="1">
      <c r="A44" s="9" t="s">
        <v>48</v>
      </c>
      <c r="B44" s="16" t="s">
        <v>74</v>
      </c>
      <c r="C44" s="19">
        <v>336.4</v>
      </c>
      <c r="D44" s="19">
        <v>336.4</v>
      </c>
      <c r="E44" s="19">
        <v>336.4</v>
      </c>
    </row>
    <row r="45" spans="1:5" ht="60" customHeight="1" hidden="1">
      <c r="A45" s="20" t="s">
        <v>83</v>
      </c>
      <c r="B45" s="16" t="s">
        <v>84</v>
      </c>
      <c r="C45" s="19">
        <v>1015</v>
      </c>
      <c r="D45" s="19">
        <v>1015</v>
      </c>
      <c r="E45" s="19">
        <v>1015</v>
      </c>
    </row>
    <row r="46" spans="1:5" ht="50.25" customHeight="1" hidden="1">
      <c r="A46" s="9" t="s">
        <v>49</v>
      </c>
      <c r="B46" s="16" t="s">
        <v>75</v>
      </c>
      <c r="C46" s="19">
        <v>851</v>
      </c>
      <c r="D46" s="19">
        <v>851</v>
      </c>
      <c r="E46" s="19">
        <v>851</v>
      </c>
    </row>
    <row r="47" spans="1:5" ht="15.75" customHeight="1" hidden="1">
      <c r="A47" s="13" t="s">
        <v>50</v>
      </c>
      <c r="B47" s="15" t="s">
        <v>76</v>
      </c>
      <c r="C47" s="6">
        <f>SUM(C48:C61)</f>
        <v>1173</v>
      </c>
      <c r="D47" s="6">
        <f>SUM(D48:D61)</f>
        <v>1265</v>
      </c>
      <c r="E47" s="6">
        <f>SUM(E48:E61)</f>
        <v>1060</v>
      </c>
    </row>
    <row r="48" spans="1:5" ht="77.25" customHeight="1" hidden="1">
      <c r="A48" s="12" t="s">
        <v>168</v>
      </c>
      <c r="B48" s="16" t="s">
        <v>169</v>
      </c>
      <c r="C48" s="11">
        <v>16</v>
      </c>
      <c r="D48" s="11">
        <v>15</v>
      </c>
      <c r="E48" s="11">
        <v>10</v>
      </c>
    </row>
    <row r="49" spans="1:5" ht="113.25" customHeight="1" hidden="1">
      <c r="A49" s="12" t="s">
        <v>138</v>
      </c>
      <c r="B49" s="16" t="s">
        <v>137</v>
      </c>
      <c r="C49" s="11">
        <v>62</v>
      </c>
      <c r="D49" s="11">
        <v>57</v>
      </c>
      <c r="E49" s="11">
        <v>51</v>
      </c>
    </row>
    <row r="50" spans="1:5" ht="72" customHeight="1" hidden="1">
      <c r="A50" s="12" t="s">
        <v>139</v>
      </c>
      <c r="B50" s="16" t="s">
        <v>167</v>
      </c>
      <c r="C50" s="11">
        <v>8</v>
      </c>
      <c r="D50" s="11">
        <v>7</v>
      </c>
      <c r="E50" s="11">
        <v>6</v>
      </c>
    </row>
    <row r="51" spans="1:5" ht="72" customHeight="1" hidden="1">
      <c r="A51" s="9" t="s">
        <v>120</v>
      </c>
      <c r="B51" s="16" t="s">
        <v>115</v>
      </c>
      <c r="C51" s="19"/>
      <c r="D51" s="11"/>
      <c r="E51" s="11"/>
    </row>
    <row r="52" spans="1:5" ht="93" customHeight="1" hidden="1">
      <c r="A52" s="9" t="s">
        <v>165</v>
      </c>
      <c r="B52" s="16" t="s">
        <v>166</v>
      </c>
      <c r="C52" s="19">
        <v>75</v>
      </c>
      <c r="D52" s="11">
        <v>67</v>
      </c>
      <c r="E52" s="11">
        <v>61</v>
      </c>
    </row>
    <row r="53" spans="1:5" ht="72" customHeight="1" hidden="1">
      <c r="A53" s="9" t="s">
        <v>163</v>
      </c>
      <c r="B53" s="16" t="s">
        <v>164</v>
      </c>
      <c r="C53" s="19">
        <v>14</v>
      </c>
      <c r="D53" s="11">
        <v>12</v>
      </c>
      <c r="E53" s="11">
        <v>11</v>
      </c>
    </row>
    <row r="54" spans="1:5" ht="73.5" customHeight="1" hidden="1">
      <c r="A54" s="9" t="s">
        <v>140</v>
      </c>
      <c r="B54" s="16" t="s">
        <v>162</v>
      </c>
      <c r="C54" s="19"/>
      <c r="D54" s="11"/>
      <c r="E54" s="11"/>
    </row>
    <row r="55" spans="1:5" ht="92.25" customHeight="1" hidden="1">
      <c r="A55" s="9" t="s">
        <v>141</v>
      </c>
      <c r="B55" s="16" t="s">
        <v>161</v>
      </c>
      <c r="C55" s="19">
        <v>10</v>
      </c>
      <c r="D55" s="11">
        <v>9</v>
      </c>
      <c r="E55" s="11">
        <v>8</v>
      </c>
    </row>
    <row r="56" spans="1:5" ht="126.75" customHeight="1" hidden="1">
      <c r="A56" s="9" t="s">
        <v>142</v>
      </c>
      <c r="B56" s="16" t="s">
        <v>160</v>
      </c>
      <c r="C56" s="19">
        <v>34</v>
      </c>
      <c r="D56" s="11">
        <v>31</v>
      </c>
      <c r="E56" s="11">
        <v>27</v>
      </c>
    </row>
    <row r="57" spans="1:5" ht="77.25" customHeight="1" hidden="1">
      <c r="A57" s="9" t="s">
        <v>143</v>
      </c>
      <c r="B57" s="16" t="s">
        <v>159</v>
      </c>
      <c r="C57" s="19">
        <v>69</v>
      </c>
      <c r="D57" s="11">
        <v>62</v>
      </c>
      <c r="E57" s="11">
        <v>56</v>
      </c>
    </row>
    <row r="58" spans="1:5" ht="93.75" customHeight="1" hidden="1">
      <c r="A58" s="9" t="s">
        <v>144</v>
      </c>
      <c r="B58" s="16" t="s">
        <v>136</v>
      </c>
      <c r="C58" s="19">
        <v>182</v>
      </c>
      <c r="D58" s="11">
        <v>167</v>
      </c>
      <c r="E58" s="11">
        <v>152</v>
      </c>
    </row>
    <row r="59" spans="1:5" ht="136.5" customHeight="1" hidden="1">
      <c r="A59" s="9" t="s">
        <v>191</v>
      </c>
      <c r="B59" s="16" t="s">
        <v>190</v>
      </c>
      <c r="C59" s="19">
        <v>3</v>
      </c>
      <c r="D59" s="11">
        <v>3</v>
      </c>
      <c r="E59" s="11">
        <v>3</v>
      </c>
    </row>
    <row r="60" spans="1:5" ht="73.5" customHeight="1" hidden="1">
      <c r="A60" s="12" t="s">
        <v>126</v>
      </c>
      <c r="B60" s="16" t="s">
        <v>158</v>
      </c>
      <c r="C60" s="27">
        <v>124</v>
      </c>
      <c r="D60" s="27">
        <v>77</v>
      </c>
      <c r="E60" s="27">
        <v>103</v>
      </c>
    </row>
    <row r="61" spans="1:5" ht="95.25" customHeight="1" hidden="1">
      <c r="A61" s="12" t="s">
        <v>116</v>
      </c>
      <c r="B61" s="16" t="s">
        <v>119</v>
      </c>
      <c r="C61" s="19">
        <v>576</v>
      </c>
      <c r="D61" s="11">
        <v>758</v>
      </c>
      <c r="E61" s="11">
        <v>572</v>
      </c>
    </row>
    <row r="62" spans="1:5" ht="37.5" hidden="1">
      <c r="A62" s="13" t="s">
        <v>86</v>
      </c>
      <c r="B62" s="15" t="s">
        <v>87</v>
      </c>
      <c r="C62" s="6">
        <v>1217.4</v>
      </c>
      <c r="D62" s="6">
        <v>1217.4</v>
      </c>
      <c r="E62" s="6">
        <v>1217.4</v>
      </c>
    </row>
    <row r="63" spans="1:5" ht="19.5" customHeight="1">
      <c r="A63" s="13" t="s">
        <v>10</v>
      </c>
      <c r="B63" s="15" t="s">
        <v>11</v>
      </c>
      <c r="C63" s="17">
        <f>C64</f>
        <v>426395.9547</v>
      </c>
      <c r="D63" s="17">
        <f>D64</f>
        <v>248863.99313999995</v>
      </c>
      <c r="E63" s="17">
        <f>E64</f>
        <v>248955.91455999995</v>
      </c>
    </row>
    <row r="64" spans="1:5" ht="40.5" customHeight="1">
      <c r="A64" s="13" t="s">
        <v>12</v>
      </c>
      <c r="B64" s="15" t="s">
        <v>13</v>
      </c>
      <c r="C64" s="17">
        <f>C65+C67+C76+C97</f>
        <v>426395.9547</v>
      </c>
      <c r="D64" s="17">
        <f>D65+D67+D76+D97</f>
        <v>248863.99313999995</v>
      </c>
      <c r="E64" s="17">
        <f>E65+E67+E76+E97</f>
        <v>248955.91455999995</v>
      </c>
    </row>
    <row r="65" spans="1:5" ht="40.5" customHeight="1">
      <c r="A65" s="14" t="s">
        <v>0</v>
      </c>
      <c r="B65" s="15" t="s">
        <v>92</v>
      </c>
      <c r="C65" s="17">
        <f>C66</f>
        <v>3124.7</v>
      </c>
      <c r="D65" s="17">
        <f>D66</f>
        <v>166.8</v>
      </c>
      <c r="E65" s="17">
        <f>E66</f>
        <v>656.3</v>
      </c>
    </row>
    <row r="66" spans="1:5" ht="38.25" customHeight="1">
      <c r="A66" s="9" t="s">
        <v>1</v>
      </c>
      <c r="B66" s="16" t="s">
        <v>125</v>
      </c>
      <c r="C66" s="19">
        <v>3124.7</v>
      </c>
      <c r="D66" s="21">
        <v>166.8</v>
      </c>
      <c r="E66" s="21">
        <v>656.3</v>
      </c>
    </row>
    <row r="67" spans="1:5" ht="37.5">
      <c r="A67" s="14" t="s">
        <v>2</v>
      </c>
      <c r="B67" s="15" t="s">
        <v>181</v>
      </c>
      <c r="C67" s="17">
        <f>SUM(C68:C75)</f>
        <v>189279.6147</v>
      </c>
      <c r="D67" s="17">
        <f>SUM(D68:D75)</f>
        <v>19816.05314</v>
      </c>
      <c r="E67" s="17">
        <f>SUM(E68:E75)</f>
        <v>19483.57456</v>
      </c>
    </row>
    <row r="68" spans="1:5" ht="76.5" customHeight="1">
      <c r="A68" s="9" t="s">
        <v>188</v>
      </c>
      <c r="B68" s="16" t="s">
        <v>189</v>
      </c>
      <c r="C68" s="19">
        <v>1291.29</v>
      </c>
      <c r="D68" s="19">
        <v>0</v>
      </c>
      <c r="E68" s="19">
        <v>0</v>
      </c>
    </row>
    <row r="69" spans="1:5" ht="60" customHeight="1">
      <c r="A69" s="12" t="s">
        <v>149</v>
      </c>
      <c r="B69" s="16" t="s">
        <v>150</v>
      </c>
      <c r="C69" s="19">
        <v>12636.657</v>
      </c>
      <c r="D69" s="19">
        <v>12636.657</v>
      </c>
      <c r="E69" s="19">
        <v>12282.138</v>
      </c>
    </row>
    <row r="70" spans="1:5" ht="72.75" customHeight="1">
      <c r="A70" s="12" t="s">
        <v>124</v>
      </c>
      <c r="B70" s="16" t="s">
        <v>123</v>
      </c>
      <c r="C70" s="19">
        <v>1027.5177</v>
      </c>
      <c r="D70" s="19">
        <v>1043.49614</v>
      </c>
      <c r="E70" s="19">
        <v>1065.53656</v>
      </c>
    </row>
    <row r="71" spans="1:5" ht="42" customHeight="1">
      <c r="A71" s="12" t="s">
        <v>178</v>
      </c>
      <c r="B71" s="16" t="s">
        <v>179</v>
      </c>
      <c r="C71" s="19">
        <v>86779.55</v>
      </c>
      <c r="D71" s="19">
        <v>0</v>
      </c>
      <c r="E71" s="19">
        <v>0</v>
      </c>
    </row>
    <row r="72" spans="1:5" ht="37.5" customHeight="1">
      <c r="A72" s="12" t="s">
        <v>21</v>
      </c>
      <c r="B72" s="16" t="s">
        <v>93</v>
      </c>
      <c r="C72" s="11">
        <v>7127</v>
      </c>
      <c r="D72" s="21">
        <v>4751</v>
      </c>
      <c r="E72" s="21">
        <v>4751</v>
      </c>
    </row>
    <row r="73" spans="1:5" ht="39.75" customHeight="1">
      <c r="A73" s="20" t="s">
        <v>187</v>
      </c>
      <c r="B73" s="16" t="s">
        <v>94</v>
      </c>
      <c r="C73" s="19">
        <v>33.2</v>
      </c>
      <c r="D73" s="19">
        <v>33.2</v>
      </c>
      <c r="E73" s="19">
        <v>33.2</v>
      </c>
    </row>
    <row r="74" spans="1:5" ht="93.75">
      <c r="A74" s="20" t="s">
        <v>80</v>
      </c>
      <c r="B74" s="16" t="s">
        <v>95</v>
      </c>
      <c r="C74" s="19">
        <v>3037.8</v>
      </c>
      <c r="D74" s="19">
        <v>1351.7</v>
      </c>
      <c r="E74" s="19">
        <v>1351.7</v>
      </c>
    </row>
    <row r="75" spans="1:5" ht="56.25">
      <c r="A75" s="12" t="s">
        <v>22</v>
      </c>
      <c r="B75" s="16" t="s">
        <v>96</v>
      </c>
      <c r="C75" s="19">
        <v>77346.6</v>
      </c>
      <c r="D75" s="19">
        <v>0</v>
      </c>
      <c r="E75" s="19">
        <v>0</v>
      </c>
    </row>
    <row r="76" spans="1:5" ht="36.75" customHeight="1">
      <c r="A76" s="14" t="s">
        <v>3</v>
      </c>
      <c r="B76" s="15" t="s">
        <v>97</v>
      </c>
      <c r="C76" s="6">
        <f>SUM(C77:C96)</f>
        <v>225803.13999999996</v>
      </c>
      <c r="D76" s="6">
        <f>SUM(D77:D96)</f>
        <v>219594.63999999996</v>
      </c>
      <c r="E76" s="6">
        <f>SUM(E77:E96)</f>
        <v>220527.53999999995</v>
      </c>
    </row>
    <row r="77" spans="1:5" ht="79.5" customHeight="1">
      <c r="A77" s="12" t="s">
        <v>128</v>
      </c>
      <c r="B77" s="16" t="s">
        <v>98</v>
      </c>
      <c r="C77" s="25">
        <v>1589.2</v>
      </c>
      <c r="D77" s="25">
        <v>1589.2</v>
      </c>
      <c r="E77" s="25">
        <v>1589.2</v>
      </c>
    </row>
    <row r="78" spans="1:5" ht="79.5" customHeight="1">
      <c r="A78" s="12" t="s">
        <v>185</v>
      </c>
      <c r="B78" s="16" t="s">
        <v>122</v>
      </c>
      <c r="C78" s="11">
        <v>5878.1</v>
      </c>
      <c r="D78" s="11">
        <v>5878.1</v>
      </c>
      <c r="E78" s="11">
        <v>5878.1</v>
      </c>
    </row>
    <row r="79" spans="1:5" ht="112.5" customHeight="1">
      <c r="A79" s="12" t="s">
        <v>121</v>
      </c>
      <c r="B79" s="16" t="s">
        <v>99</v>
      </c>
      <c r="C79" s="11">
        <v>145900.3</v>
      </c>
      <c r="D79" s="11">
        <v>145900.3</v>
      </c>
      <c r="E79" s="11">
        <v>145900.3</v>
      </c>
    </row>
    <row r="80" spans="1:5" ht="57" customHeight="1">
      <c r="A80" s="12" t="s">
        <v>79</v>
      </c>
      <c r="B80" s="16" t="s">
        <v>100</v>
      </c>
      <c r="C80" s="11">
        <v>3550.8</v>
      </c>
      <c r="D80" s="11">
        <v>3550.8</v>
      </c>
      <c r="E80" s="11">
        <v>3550.8</v>
      </c>
    </row>
    <row r="81" spans="1:5" ht="60" customHeight="1">
      <c r="A81" s="12" t="s">
        <v>14</v>
      </c>
      <c r="B81" s="16" t="s">
        <v>101</v>
      </c>
      <c r="C81" s="19">
        <v>26724.6</v>
      </c>
      <c r="D81" s="22">
        <v>20950.3</v>
      </c>
      <c r="E81" s="22">
        <v>21805</v>
      </c>
    </row>
    <row r="82" spans="1:5" ht="45" customHeight="1">
      <c r="A82" s="12" t="s">
        <v>184</v>
      </c>
      <c r="B82" s="16" t="s">
        <v>102</v>
      </c>
      <c r="C82" s="19">
        <v>4333.9</v>
      </c>
      <c r="D82" s="19">
        <v>4333.9</v>
      </c>
      <c r="E82" s="19">
        <v>4333.9</v>
      </c>
    </row>
    <row r="83" spans="1:5" ht="80.25" customHeight="1">
      <c r="A83" s="12" t="s">
        <v>19</v>
      </c>
      <c r="B83" s="16" t="s">
        <v>103</v>
      </c>
      <c r="C83" s="19">
        <v>978.3</v>
      </c>
      <c r="D83" s="19">
        <v>978.3</v>
      </c>
      <c r="E83" s="19">
        <v>978.3</v>
      </c>
    </row>
    <row r="84" spans="1:5" ht="92.25" customHeight="1">
      <c r="A84" s="12" t="s">
        <v>85</v>
      </c>
      <c r="B84" s="16" t="s">
        <v>104</v>
      </c>
      <c r="C84" s="19">
        <v>260.4</v>
      </c>
      <c r="D84" s="19">
        <v>260.4</v>
      </c>
      <c r="E84" s="19">
        <v>260.4</v>
      </c>
    </row>
    <row r="85" spans="1:5" ht="75" customHeight="1">
      <c r="A85" s="12" t="s">
        <v>129</v>
      </c>
      <c r="B85" s="10" t="s">
        <v>130</v>
      </c>
      <c r="C85" s="11">
        <v>42</v>
      </c>
      <c r="D85" s="11">
        <v>42</v>
      </c>
      <c r="E85" s="11">
        <v>42</v>
      </c>
    </row>
    <row r="86" spans="1:5" ht="120.75" customHeight="1">
      <c r="A86" s="12" t="s">
        <v>127</v>
      </c>
      <c r="B86" s="16" t="s">
        <v>105</v>
      </c>
      <c r="C86" s="28">
        <v>5.5</v>
      </c>
      <c r="D86" s="28">
        <v>5.5</v>
      </c>
      <c r="E86" s="28">
        <v>5.5</v>
      </c>
    </row>
    <row r="87" spans="1:5" ht="149.25" customHeight="1">
      <c r="A87" s="12" t="s">
        <v>20</v>
      </c>
      <c r="B87" s="16" t="s">
        <v>106</v>
      </c>
      <c r="C87" s="19">
        <v>36.2</v>
      </c>
      <c r="D87" s="19">
        <v>36.2</v>
      </c>
      <c r="E87" s="19">
        <v>36.2</v>
      </c>
    </row>
    <row r="88" spans="1:5" ht="59.25" customHeight="1">
      <c r="A88" s="12" t="s">
        <v>118</v>
      </c>
      <c r="B88" s="16" t="s">
        <v>107</v>
      </c>
      <c r="C88" s="19">
        <v>109.4</v>
      </c>
      <c r="D88" s="19">
        <v>109.4</v>
      </c>
      <c r="E88" s="19">
        <v>109.4</v>
      </c>
    </row>
    <row r="89" spans="1:5" ht="133.5" customHeight="1">
      <c r="A89" s="12" t="s">
        <v>186</v>
      </c>
      <c r="B89" s="16" t="s">
        <v>180</v>
      </c>
      <c r="C89" s="19">
        <v>538.8</v>
      </c>
      <c r="D89" s="19">
        <v>0</v>
      </c>
      <c r="E89" s="21">
        <v>0</v>
      </c>
    </row>
    <row r="90" spans="1:5" ht="60.75" customHeight="1">
      <c r="A90" s="9" t="s">
        <v>4</v>
      </c>
      <c r="B90" s="16" t="s">
        <v>108</v>
      </c>
      <c r="C90" s="19">
        <v>14480.2</v>
      </c>
      <c r="D90" s="19">
        <v>14480.2</v>
      </c>
      <c r="E90" s="19">
        <v>14480.2</v>
      </c>
    </row>
    <row r="91" spans="1:5" ht="73.5" customHeight="1">
      <c r="A91" s="12" t="s">
        <v>176</v>
      </c>
      <c r="B91" s="16" t="s">
        <v>109</v>
      </c>
      <c r="C91" s="19">
        <v>1931.8</v>
      </c>
      <c r="D91" s="19">
        <v>1931.8</v>
      </c>
      <c r="E91" s="19">
        <v>1931.8</v>
      </c>
    </row>
    <row r="92" spans="1:5" ht="79.5" customHeight="1">
      <c r="A92" s="12" t="s">
        <v>177</v>
      </c>
      <c r="B92" s="16" t="s">
        <v>110</v>
      </c>
      <c r="C92" s="11">
        <v>8207.1</v>
      </c>
      <c r="D92" s="11">
        <v>8207.1</v>
      </c>
      <c r="E92" s="11">
        <v>8207.1</v>
      </c>
    </row>
    <row r="93" spans="1:5" ht="55.5" customHeight="1">
      <c r="A93" s="12" t="s">
        <v>171</v>
      </c>
      <c r="B93" s="16" t="s">
        <v>111</v>
      </c>
      <c r="C93" s="19">
        <v>805.4</v>
      </c>
      <c r="D93" s="21">
        <v>841.6</v>
      </c>
      <c r="E93" s="21">
        <v>871.3</v>
      </c>
    </row>
    <row r="94" spans="1:5" ht="63" customHeight="1">
      <c r="A94" s="12" t="s">
        <v>117</v>
      </c>
      <c r="B94" s="16" t="s">
        <v>112</v>
      </c>
      <c r="C94" s="19">
        <v>3.5</v>
      </c>
      <c r="D94" s="21">
        <v>3.7</v>
      </c>
      <c r="E94" s="21">
        <v>3.3</v>
      </c>
    </row>
    <row r="95" spans="1:5" ht="94.5" customHeight="1">
      <c r="A95" s="12" t="s">
        <v>147</v>
      </c>
      <c r="B95" s="16" t="s">
        <v>148</v>
      </c>
      <c r="C95" s="11">
        <v>9140.04</v>
      </c>
      <c r="D95" s="11">
        <v>9140.04</v>
      </c>
      <c r="E95" s="11">
        <v>9140.04</v>
      </c>
    </row>
    <row r="96" spans="1:5" ht="56.25" customHeight="1">
      <c r="A96" s="12" t="s">
        <v>183</v>
      </c>
      <c r="B96" s="16" t="s">
        <v>113</v>
      </c>
      <c r="C96" s="19">
        <v>1287.6</v>
      </c>
      <c r="D96" s="22">
        <v>1355.8</v>
      </c>
      <c r="E96" s="22">
        <v>1404.7</v>
      </c>
    </row>
    <row r="97" spans="1:5" ht="22.5" customHeight="1">
      <c r="A97" s="14" t="s">
        <v>90</v>
      </c>
      <c r="B97" s="15" t="s">
        <v>114</v>
      </c>
      <c r="C97" s="6">
        <f>C99+C100+C101+C102+C103+C104+C98</f>
        <v>8188.499999999999</v>
      </c>
      <c r="D97" s="6">
        <f>D99+D100+D101+D102+D103+D104+D98</f>
        <v>9286.5</v>
      </c>
      <c r="E97" s="6">
        <f>E99+E100+E101+E102+E103+E104+E98</f>
        <v>8288.5</v>
      </c>
    </row>
    <row r="98" spans="1:5" ht="61.5" customHeight="1">
      <c r="A98" s="20" t="s">
        <v>195</v>
      </c>
      <c r="B98" s="23" t="s">
        <v>196</v>
      </c>
      <c r="C98" s="11">
        <v>570.4</v>
      </c>
      <c r="D98" s="11">
        <v>570.4</v>
      </c>
      <c r="E98" s="11">
        <v>570.4</v>
      </c>
    </row>
    <row r="99" spans="1:5" ht="71.25" customHeight="1">
      <c r="A99" s="20" t="s">
        <v>151</v>
      </c>
      <c r="B99" s="23" t="s">
        <v>152</v>
      </c>
      <c r="C99" s="11">
        <v>200</v>
      </c>
      <c r="D99" s="11">
        <v>200</v>
      </c>
      <c r="E99" s="11">
        <v>200</v>
      </c>
    </row>
    <row r="100" spans="1:5" ht="78" customHeight="1">
      <c r="A100" s="20" t="s">
        <v>153</v>
      </c>
      <c r="B100" s="23" t="s">
        <v>154</v>
      </c>
      <c r="C100" s="11">
        <v>75</v>
      </c>
      <c r="D100" s="11">
        <v>75</v>
      </c>
      <c r="E100" s="11">
        <v>75</v>
      </c>
    </row>
    <row r="101" spans="1:5" ht="56.25" customHeight="1">
      <c r="A101" s="20" t="s">
        <v>145</v>
      </c>
      <c r="B101" s="23" t="s">
        <v>146</v>
      </c>
      <c r="C101" s="11">
        <v>348.9</v>
      </c>
      <c r="D101" s="11">
        <v>348.9</v>
      </c>
      <c r="E101" s="11">
        <v>348.9</v>
      </c>
    </row>
    <row r="102" spans="1:5" ht="92.25" customHeight="1">
      <c r="A102" s="20" t="s">
        <v>182</v>
      </c>
      <c r="B102" s="23" t="s">
        <v>155</v>
      </c>
      <c r="C102" s="11">
        <v>200</v>
      </c>
      <c r="D102" s="11">
        <v>1298</v>
      </c>
      <c r="E102" s="11">
        <v>300</v>
      </c>
    </row>
    <row r="103" spans="1:5" ht="92.25" customHeight="1">
      <c r="A103" s="20" t="s">
        <v>174</v>
      </c>
      <c r="B103" s="23" t="s">
        <v>172</v>
      </c>
      <c r="C103" s="11">
        <v>15</v>
      </c>
      <c r="D103" s="11">
        <v>15</v>
      </c>
      <c r="E103" s="11">
        <v>15</v>
      </c>
    </row>
    <row r="104" spans="1:5" ht="59.25" customHeight="1">
      <c r="A104" s="20" t="s">
        <v>175</v>
      </c>
      <c r="B104" s="23" t="s">
        <v>173</v>
      </c>
      <c r="C104" s="11">
        <v>6779.2</v>
      </c>
      <c r="D104" s="11">
        <v>6779.2</v>
      </c>
      <c r="E104" s="11">
        <v>6779.2</v>
      </c>
    </row>
    <row r="105" spans="3:4" ht="12.75">
      <c r="C105" s="24"/>
      <c r="D105" s="24"/>
    </row>
    <row r="106" spans="3:4" ht="12.75">
      <c r="C106" s="24"/>
      <c r="D106" s="24"/>
    </row>
    <row r="107" spans="3:4" ht="12.75">
      <c r="C107" s="24"/>
      <c r="D107" s="24"/>
    </row>
    <row r="108" spans="3:4" ht="12.75">
      <c r="C108" s="24"/>
      <c r="D108" s="24"/>
    </row>
    <row r="109" spans="3:4" ht="12.75">
      <c r="C109" s="24"/>
      <c r="D109" s="24"/>
    </row>
    <row r="110" ht="12.75">
      <c r="C110" s="24"/>
    </row>
    <row r="111" ht="12.75">
      <c r="C111" s="24"/>
    </row>
    <row r="112" ht="12.75">
      <c r="C112" s="24"/>
    </row>
    <row r="113" ht="12.75">
      <c r="C113" s="24"/>
    </row>
  </sheetData>
  <sheetProtection/>
  <mergeCells count="12">
    <mergeCell ref="A1:E1"/>
    <mergeCell ref="A2:E2"/>
    <mergeCell ref="A3:E3"/>
    <mergeCell ref="A4:E4"/>
    <mergeCell ref="A6:E6"/>
    <mergeCell ref="A7:E7"/>
    <mergeCell ref="A8:E8"/>
    <mergeCell ref="A9:A10"/>
    <mergeCell ref="B9:B10"/>
    <mergeCell ref="C9:C10"/>
    <mergeCell ref="D9:D10"/>
    <mergeCell ref="E9:E10"/>
  </mergeCells>
  <printOptions/>
  <pageMargins left="0.7874015748031497" right="0.1968503937007874" top="0.3937007874015748" bottom="0.3937007874015748" header="0.5118110236220472" footer="0.5118110236220472"/>
  <pageSetup fitToHeight="4" fitToWidth="1" horizontalDpi="600" verticalDpi="600" orientation="portrait" paperSize="9" scale="5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Com-fin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budj_3</dc:creator>
  <cp:keywords/>
  <dc:description/>
  <cp:lastModifiedBy>User_15</cp:lastModifiedBy>
  <cp:lastPrinted>2022-11-05T14:36:33Z</cp:lastPrinted>
  <dcterms:created xsi:type="dcterms:W3CDTF">2012-11-02T12:54:42Z</dcterms:created>
  <dcterms:modified xsi:type="dcterms:W3CDTF">2022-11-05T14:39:11Z</dcterms:modified>
  <cp:category/>
  <cp:version/>
  <cp:contentType/>
  <cp:contentStatus/>
</cp:coreProperties>
</file>